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6815" windowHeight="706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I10" i="1" l="1"/>
  <c r="I11" i="1"/>
  <c r="I9" i="1"/>
  <c r="M10" i="1"/>
  <c r="M11" i="1"/>
  <c r="M9" i="1"/>
  <c r="O10" i="1"/>
  <c r="P10" i="1" s="1"/>
  <c r="O11" i="1"/>
  <c r="P11" i="1" s="1"/>
  <c r="O9" i="1"/>
  <c r="P9" i="1" s="1"/>
  <c r="L10" i="1"/>
  <c r="L11" i="1"/>
  <c r="L9" i="1"/>
  <c r="J10" i="1"/>
  <c r="J11" i="1"/>
  <c r="J9" i="1"/>
  <c r="G10" i="1"/>
  <c r="G11" i="1"/>
  <c r="G9" i="1"/>
  <c r="P12" i="1" l="1"/>
  <c r="G13" i="1" l="1"/>
  <c r="G14" i="1" s="1"/>
  <c r="P13" i="1"/>
  <c r="P14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<sst xmlns="http://schemas.openxmlformats.org/spreadsheetml/2006/main" count="34" uniqueCount="26">
  <si>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</si>
  <si>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</si>
  <si>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</si>
  <si>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</si>
  <si>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</si>
  <si>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</si>
  <si>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</si>
  <si>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</si>
  <si>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</si>
  <si>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</si>
  <si>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</si>
  <si>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</si>
  <si>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</si>
  <si>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</si>
  <si>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</si>
  <si>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</si>
  <si>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</si>
  <si>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</si>
  <si>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</si>
  <si>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</si>
  <si>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 xml:space="preserve">Проектные работы </t>
  </si>
  <si>
    <t>Строительно-монтажные работы по объекту Реконструкция ВЛ - 0,4 кВ, Ф-2, Ф-3 от КТПН-801</t>
  </si>
  <si>
    <t>Строительно-монтажные работы по объекту Реконструкция ВЛ - 0,4 кВ, Ф-2, Ф-3 от КТПН-806</t>
  </si>
  <si>
    <t>ИТОГО без НДС, с учётом непредвиденных затрат - 2,5% и пересчета в цены 2019 года - 4,4 % , руб.</t>
  </si>
  <si>
    <t>Реконструкция ВЛ 0,4 кВ г. Биробиджан для улучшения качества электроэнергии филиал ЭС ЕАО</t>
  </si>
  <si>
    <t>Приложение 8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</si>
</sst>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i/>
      <sz val="12"/>
      <color theme="0" tint="-0.499984740745262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3" fontId="6" fillId="4" borderId="4" xfId="0" applyNumberFormat="1" applyFont="1" applyFill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11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tabSelected="1" zoomScaleNormal="100" workbookViewId="0">
      <selection activeCell="I15" sqref="I15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8.5703125" customWidth="1"/>
    <col min="6" max="6" width="10.5703125" customWidth="1"/>
    <col min="7" max="7" width="23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5" t="s">
        <v>25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29" t="s">
        <v>11</v>
      </c>
      <c r="C3" s="30"/>
      <c r="D3" s="30"/>
      <c r="E3" s="36"/>
      <c r="F3" s="27">
        <v>5017190</v>
      </c>
      <c r="G3" s="24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40" t="s">
        <v>24</v>
      </c>
      <c r="C4" s="41"/>
      <c r="D4" s="41"/>
      <c r="E4" s="41"/>
      <c r="F4" s="41"/>
      <c r="G4" s="4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42" t="s">
        <v>12</v>
      </c>
      <c r="C7" s="36"/>
      <c r="D7" s="43"/>
      <c r="E7" s="43"/>
      <c r="F7" s="44"/>
      <c r="G7" s="45"/>
      <c r="H7" s="5"/>
      <c r="I7" s="29" t="s">
        <v>3</v>
      </c>
      <c r="J7" s="30"/>
      <c r="K7" s="30"/>
      <c r="L7" s="30"/>
      <c r="M7" s="30"/>
      <c r="N7" s="30"/>
      <c r="O7" s="30"/>
      <c r="P7" s="3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10" t="s">
        <v>10</v>
      </c>
      <c r="H8" s="1"/>
      <c r="I8" s="7" t="s">
        <v>4</v>
      </c>
      <c r="J8" s="8" t="s">
        <v>1</v>
      </c>
      <c r="K8" s="9" t="s">
        <v>14</v>
      </c>
      <c r="L8" s="8" t="s">
        <v>8</v>
      </c>
      <c r="M8" s="9" t="s">
        <v>9</v>
      </c>
      <c r="N8" s="9" t="s">
        <v>15</v>
      </c>
      <c r="O8" s="9" t="s">
        <v>5</v>
      </c>
      <c r="P8" s="10" t="s">
        <v>16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6"/>
      <c r="B9" s="11">
        <v>1</v>
      </c>
      <c r="C9" s="12" t="s">
        <v>20</v>
      </c>
      <c r="D9" s="13" t="s">
        <v>13</v>
      </c>
      <c r="E9" s="13">
        <f>(E10+E11)*8%</f>
        <v>347298</v>
      </c>
      <c r="F9" s="14">
        <v>1</v>
      </c>
      <c r="G9" s="23">
        <f>E9*F9</f>
        <v>347298</v>
      </c>
      <c r="H9" s="1"/>
      <c r="I9" s="19">
        <f>B9</f>
        <v>1</v>
      </c>
      <c r="J9" s="20" t="str">
        <f>C9</f>
        <v xml:space="preserve">Проектные работы </v>
      </c>
      <c r="K9" s="15"/>
      <c r="L9" s="21" t="str">
        <f>D9</f>
        <v>шт.</v>
      </c>
      <c r="M9" s="25">
        <f>E9</f>
        <v>347298</v>
      </c>
      <c r="N9" s="13"/>
      <c r="O9" s="21">
        <f>F9</f>
        <v>1</v>
      </c>
      <c r="P9" s="22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51" x14ac:dyDescent="0.25">
      <c r="A10" s="6"/>
      <c r="B10" s="11">
        <v>2</v>
      </c>
      <c r="C10" s="12" t="s">
        <v>21</v>
      </c>
      <c r="D10" s="13" t="s">
        <v>13</v>
      </c>
      <c r="E10" s="13">
        <v>2241514</v>
      </c>
      <c r="F10" s="14">
        <v>1</v>
      </c>
      <c r="G10" s="23">
        <f t="shared" ref="G10:G11" si="0">E10*F10</f>
        <v>2241514</v>
      </c>
      <c r="H10" s="1"/>
      <c r="I10" s="19">
        <f t="shared" ref="I10:I11" si="1">B10</f>
        <v>2</v>
      </c>
      <c r="J10" s="20" t="str">
        <f t="shared" ref="J10:J11" si="2">C10</f>
        <v>Строительно-монтажные работы по объекту Реконструкция ВЛ - 0,4 кВ, Ф-2, Ф-3 от КТПН-801</v>
      </c>
      <c r="K10" s="15"/>
      <c r="L10" s="21" t="str">
        <f t="shared" ref="L10:L11" si="3">D10</f>
        <v>шт.</v>
      </c>
      <c r="M10" s="25">
        <f t="shared" ref="M10:M11" si="4">E10</f>
        <v>2241514</v>
      </c>
      <c r="N10" s="13"/>
      <c r="O10" s="21">
        <f t="shared" ref="O10:O11" si="5">F10</f>
        <v>1</v>
      </c>
      <c r="P10" s="22">
        <f t="shared" ref="P10:P11" si="6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51.75" thickBot="1" x14ac:dyDescent="0.3">
      <c r="A11" s="6"/>
      <c r="B11" s="11">
        <v>3</v>
      </c>
      <c r="C11" s="12" t="s">
        <v>22</v>
      </c>
      <c r="D11" s="13" t="s">
        <v>13</v>
      </c>
      <c r="E11" s="13">
        <v>2099711</v>
      </c>
      <c r="F11" s="14">
        <v>1</v>
      </c>
      <c r="G11" s="23">
        <f t="shared" si="0"/>
        <v>2099711</v>
      </c>
      <c r="H11" s="1"/>
      <c r="I11" s="19">
        <f t="shared" si="1"/>
        <v>3</v>
      </c>
      <c r="J11" s="20" t="str">
        <f t="shared" si="2"/>
        <v>Строительно-монтажные работы по объекту Реконструкция ВЛ - 0,4 кВ, Ф-2, Ф-3 от КТПН-806</v>
      </c>
      <c r="K11" s="15"/>
      <c r="L11" s="21" t="str">
        <f t="shared" si="3"/>
        <v>шт.</v>
      </c>
      <c r="M11" s="25">
        <f t="shared" si="4"/>
        <v>2099711</v>
      </c>
      <c r="N11" s="13"/>
      <c r="O11" s="21">
        <f t="shared" si="5"/>
        <v>1</v>
      </c>
      <c r="P11" s="22">
        <f t="shared" si="6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0.75" customHeight="1" thickBot="1" x14ac:dyDescent="0.3">
      <c r="A12" s="6"/>
      <c r="B12" s="32" t="s">
        <v>23</v>
      </c>
      <c r="C12" s="33"/>
      <c r="D12" s="33"/>
      <c r="E12" s="33"/>
      <c r="F12" s="34"/>
      <c r="G12" s="16">
        <v>5017190</v>
      </c>
      <c r="H12" s="1"/>
      <c r="I12" s="32" t="s">
        <v>6</v>
      </c>
      <c r="J12" s="33"/>
      <c r="K12" s="33"/>
      <c r="L12" s="33"/>
      <c r="M12" s="33"/>
      <c r="N12" s="33"/>
      <c r="O12" s="34"/>
      <c r="P12" s="16">
        <f>SUM(P9:P11)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25">
      <c r="A13" s="6"/>
      <c r="B13" s="46" t="s">
        <v>19</v>
      </c>
      <c r="C13" s="47"/>
      <c r="D13" s="47"/>
      <c r="E13" s="47"/>
      <c r="F13" s="26">
        <v>0.2</v>
      </c>
      <c r="G13" s="17">
        <f>G12*F13</f>
        <v>1003438</v>
      </c>
      <c r="H13" s="1"/>
      <c r="I13" s="46" t="s">
        <v>19</v>
      </c>
      <c r="J13" s="47"/>
      <c r="K13" s="47"/>
      <c r="L13" s="47"/>
      <c r="M13" s="47"/>
      <c r="N13" s="47"/>
      <c r="O13" s="26">
        <v>0.18</v>
      </c>
      <c r="P13" s="17">
        <f>P12*O13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customHeight="1" thickBot="1" x14ac:dyDescent="0.3">
      <c r="A14" s="6"/>
      <c r="B14" s="37" t="s">
        <v>7</v>
      </c>
      <c r="C14" s="38"/>
      <c r="D14" s="38"/>
      <c r="E14" s="38"/>
      <c r="F14" s="39"/>
      <c r="G14" s="18">
        <f>G12+G13</f>
        <v>6020628</v>
      </c>
      <c r="H14" s="1"/>
      <c r="I14" s="37" t="s">
        <v>7</v>
      </c>
      <c r="J14" s="38"/>
      <c r="K14" s="38"/>
      <c r="L14" s="38"/>
      <c r="M14" s="38"/>
      <c r="N14" s="38"/>
      <c r="O14" s="39"/>
      <c r="P14" s="18">
        <f>P12+P13</f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3.75" customHeight="1" x14ac:dyDescent="0.25">
      <c r="B15" s="28" t="s">
        <v>17</v>
      </c>
      <c r="C15" s="28"/>
      <c r="D15" s="28"/>
      <c r="E15" s="28"/>
      <c r="F15" s="28"/>
      <c r="G15" s="28"/>
      <c r="H15" s="1"/>
      <c r="I15" s="1"/>
      <c r="J15" s="1"/>
      <c r="K15" s="1"/>
      <c r="L15" s="2"/>
      <c r="M15" s="2"/>
      <c r="N15" s="2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1.5" customHeight="1" x14ac:dyDescent="0.25">
      <c r="B16" s="28" t="s">
        <v>18</v>
      </c>
      <c r="C16" s="28"/>
      <c r="D16" s="28"/>
      <c r="E16" s="28"/>
      <c r="F16" s="28"/>
      <c r="G16" s="28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1"/>
    </row>
    <row r="17" spans="26:26" x14ac:dyDescent="0.25">
      <c r="Z17" s="1"/>
    </row>
  </sheetData>
  <mergeCells count="13">
    <mergeCell ref="B16:G16"/>
    <mergeCell ref="I7:P7"/>
    <mergeCell ref="I12:O12"/>
    <mergeCell ref="B15:G15"/>
    <mergeCell ref="B1:P1"/>
    <mergeCell ref="B3:E3"/>
    <mergeCell ref="B12:F12"/>
    <mergeCell ref="B14:F14"/>
    <mergeCell ref="B4:G4"/>
    <mergeCell ref="B7:G7"/>
    <mergeCell ref="I14:O14"/>
    <mergeCell ref="B13:E13"/>
    <mergeCell ref="I13:N13"/>
  </mergeCells>
  <pageMargins left="0.7" right="0.7" top="0.75" bottom="0.75" header="0.3" footer="0.3"/>
  <pageSetup paperSize="9" orientation="portrait" r:id="rId1"/>
  <ignoredErrors>
    <ignoredError sqref="L9 L10:L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2018-12-20T05:04:06Z</dcterms:modified>
</cp:coreProperties>
</file>