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23  Конкурс ЭФ (МСП) ПЭС  мер по ТП  рам\"/>
    </mc:Choice>
  </mc:AlternateContent>
  <bookViews>
    <workbookView xWindow="0" yWindow="0" windowWidth="22125" windowHeight="1201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J17" i="1"/>
  <c r="L17" i="1"/>
  <c r="M17" i="1"/>
  <c r="O17" i="1"/>
  <c r="P17" i="1" s="1"/>
  <c r="I18" i="1"/>
  <c r="J18" i="1"/>
  <c r="L18" i="1"/>
  <c r="M18" i="1"/>
  <c r="O18" i="1"/>
  <c r="P18" i="1"/>
  <c r="I19" i="1"/>
  <c r="J19" i="1"/>
  <c r="L19" i="1"/>
  <c r="M19" i="1"/>
  <c r="O19" i="1"/>
  <c r="P19" i="1" s="1"/>
  <c r="I20" i="1"/>
  <c r="J20" i="1"/>
  <c r="L20" i="1"/>
  <c r="M20" i="1"/>
  <c r="O20" i="1"/>
  <c r="P20" i="1"/>
  <c r="I21" i="1"/>
  <c r="J21" i="1"/>
  <c r="L21" i="1"/>
  <c r="M21" i="1"/>
  <c r="O21" i="1"/>
  <c r="P21" i="1" s="1"/>
  <c r="I22" i="1"/>
  <c r="J22" i="1"/>
  <c r="L22" i="1"/>
  <c r="M22" i="1"/>
  <c r="O22" i="1"/>
  <c r="P22" i="1" s="1"/>
  <c r="I23" i="1"/>
  <c r="J23" i="1"/>
  <c r="L23" i="1"/>
  <c r="M23" i="1"/>
  <c r="O23" i="1"/>
  <c r="P23" i="1" s="1"/>
  <c r="I24" i="1"/>
  <c r="J24" i="1"/>
  <c r="L24" i="1"/>
  <c r="M24" i="1"/>
  <c r="O24" i="1"/>
  <c r="P24" i="1"/>
  <c r="I25" i="1"/>
  <c r="J25" i="1"/>
  <c r="L25" i="1"/>
  <c r="M25" i="1"/>
  <c r="O25" i="1"/>
  <c r="P25" i="1" s="1"/>
  <c r="I26" i="1"/>
  <c r="J26" i="1"/>
  <c r="L26" i="1"/>
  <c r="M26" i="1"/>
  <c r="O26" i="1"/>
  <c r="P26" i="1"/>
  <c r="I27" i="1"/>
  <c r="J27" i="1"/>
  <c r="L27" i="1"/>
  <c r="M27" i="1"/>
  <c r="O27" i="1"/>
  <c r="P27" i="1" s="1"/>
  <c r="I28" i="1"/>
  <c r="J28" i="1"/>
  <c r="L28" i="1"/>
  <c r="M28" i="1"/>
  <c r="O28" i="1"/>
  <c r="P28" i="1"/>
  <c r="I29" i="1"/>
  <c r="J29" i="1"/>
  <c r="L29" i="1"/>
  <c r="M29" i="1"/>
  <c r="O29" i="1"/>
  <c r="P29" i="1" s="1"/>
  <c r="I30" i="1"/>
  <c r="J30" i="1"/>
  <c r="L30" i="1"/>
  <c r="M30" i="1"/>
  <c r="O30" i="1"/>
  <c r="P30" i="1" s="1"/>
  <c r="I31" i="1"/>
  <c r="J31" i="1"/>
  <c r="L31" i="1"/>
  <c r="M31" i="1"/>
  <c r="O31" i="1"/>
  <c r="P31" i="1" s="1"/>
  <c r="I32" i="1"/>
  <c r="J32" i="1"/>
  <c r="L32" i="1"/>
  <c r="M32" i="1"/>
  <c r="O32" i="1"/>
  <c r="P32" i="1"/>
  <c r="I33" i="1"/>
  <c r="J33" i="1"/>
  <c r="L33" i="1"/>
  <c r="M33" i="1"/>
  <c r="O33" i="1"/>
  <c r="P33" i="1" s="1"/>
  <c r="I34" i="1"/>
  <c r="J34" i="1"/>
  <c r="L34" i="1"/>
  <c r="M34" i="1"/>
  <c r="O34" i="1"/>
  <c r="P34" i="1"/>
  <c r="I35" i="1"/>
  <c r="J35" i="1"/>
  <c r="L35" i="1"/>
  <c r="M35" i="1"/>
  <c r="O35" i="1"/>
  <c r="P35" i="1" s="1"/>
  <c r="I36" i="1"/>
  <c r="J36" i="1"/>
  <c r="L36" i="1"/>
  <c r="M36" i="1"/>
  <c r="O36" i="1"/>
  <c r="P36" i="1"/>
  <c r="I37" i="1"/>
  <c r="J37" i="1"/>
  <c r="L37" i="1"/>
  <c r="M37" i="1"/>
  <c r="O37" i="1"/>
  <c r="P37" i="1" s="1"/>
  <c r="I38" i="1"/>
  <c r="J38" i="1"/>
  <c r="L38" i="1"/>
  <c r="M38" i="1"/>
  <c r="O38" i="1"/>
  <c r="P38" i="1" s="1"/>
  <c r="I39" i="1"/>
  <c r="J39" i="1"/>
  <c r="L39" i="1"/>
  <c r="M39" i="1"/>
  <c r="O39" i="1"/>
  <c r="P39" i="1" s="1"/>
  <c r="I40" i="1"/>
  <c r="J40" i="1"/>
  <c r="L40" i="1"/>
  <c r="M40" i="1"/>
  <c r="O40" i="1"/>
  <c r="P40" i="1"/>
  <c r="I41" i="1"/>
  <c r="J41" i="1"/>
  <c r="L41" i="1"/>
  <c r="M41" i="1"/>
  <c r="O41" i="1"/>
  <c r="P41" i="1" s="1"/>
  <c r="I42" i="1"/>
  <c r="J42" i="1"/>
  <c r="L42" i="1"/>
  <c r="M42" i="1"/>
  <c r="O42" i="1"/>
  <c r="P42" i="1"/>
  <c r="I43" i="1"/>
  <c r="J43" i="1"/>
  <c r="L43" i="1"/>
  <c r="M43" i="1"/>
  <c r="O43" i="1"/>
  <c r="P43" i="1" s="1"/>
  <c r="I44" i="1"/>
  <c r="J44" i="1"/>
  <c r="L44" i="1"/>
  <c r="M44" i="1"/>
  <c r="O44" i="1"/>
  <c r="P44" i="1"/>
  <c r="I45" i="1"/>
  <c r="J45" i="1"/>
  <c r="L45" i="1"/>
  <c r="M45" i="1"/>
  <c r="O45" i="1"/>
  <c r="P45" i="1" s="1"/>
  <c r="I46" i="1"/>
  <c r="J46" i="1"/>
  <c r="L46" i="1"/>
  <c r="M46" i="1"/>
  <c r="O46" i="1"/>
  <c r="P46" i="1" s="1"/>
  <c r="I47" i="1"/>
  <c r="J47" i="1"/>
  <c r="L47" i="1"/>
  <c r="M47" i="1"/>
  <c r="O47" i="1"/>
  <c r="P47" i="1" s="1"/>
  <c r="I48" i="1"/>
  <c r="J48" i="1"/>
  <c r="L48" i="1"/>
  <c r="M48" i="1"/>
  <c r="O48" i="1"/>
  <c r="P48" i="1"/>
  <c r="I49" i="1"/>
  <c r="J49" i="1"/>
  <c r="L49" i="1"/>
  <c r="M49" i="1"/>
  <c r="O49" i="1"/>
  <c r="P49" i="1" s="1"/>
  <c r="I50" i="1"/>
  <c r="J50" i="1"/>
  <c r="L50" i="1"/>
  <c r="M50" i="1"/>
  <c r="O50" i="1"/>
  <c r="P50" i="1"/>
  <c r="I51" i="1"/>
  <c r="J51" i="1"/>
  <c r="L51" i="1"/>
  <c r="M51" i="1"/>
  <c r="O51" i="1"/>
  <c r="P51" i="1" s="1"/>
  <c r="I52" i="1"/>
  <c r="J52" i="1"/>
  <c r="L52" i="1"/>
  <c r="M52" i="1"/>
  <c r="O52" i="1"/>
  <c r="P52" i="1"/>
  <c r="I53" i="1"/>
  <c r="J53" i="1"/>
  <c r="L53" i="1"/>
  <c r="M53" i="1"/>
  <c r="O53" i="1"/>
  <c r="P53" i="1" s="1"/>
  <c r="I54" i="1"/>
  <c r="J54" i="1"/>
  <c r="L54" i="1"/>
  <c r="M54" i="1"/>
  <c r="O54" i="1"/>
  <c r="P54" i="1" s="1"/>
  <c r="I55" i="1"/>
  <c r="J55" i="1"/>
  <c r="L55" i="1"/>
  <c r="M55" i="1"/>
  <c r="O55" i="1"/>
  <c r="P55" i="1" s="1"/>
  <c r="I56" i="1"/>
  <c r="J56" i="1"/>
  <c r="L56" i="1"/>
  <c r="M56" i="1"/>
  <c r="O56" i="1"/>
  <c r="P56" i="1"/>
  <c r="I57" i="1"/>
  <c r="J57" i="1"/>
  <c r="L57" i="1"/>
  <c r="M57" i="1"/>
  <c r="O57" i="1"/>
  <c r="P57" i="1" s="1"/>
  <c r="I58" i="1"/>
  <c r="J58" i="1"/>
  <c r="L58" i="1"/>
  <c r="M58" i="1"/>
  <c r="O58" i="1"/>
  <c r="P58" i="1"/>
  <c r="I59" i="1"/>
  <c r="J59" i="1"/>
  <c r="L59" i="1"/>
  <c r="M59" i="1"/>
  <c r="O59" i="1"/>
  <c r="P59" i="1" s="1"/>
  <c r="I60" i="1"/>
  <c r="J60" i="1"/>
  <c r="L60" i="1"/>
  <c r="M60" i="1"/>
  <c r="O60" i="1"/>
  <c r="P60" i="1"/>
  <c r="I61" i="1"/>
  <c r="J61" i="1"/>
  <c r="L61" i="1"/>
  <c r="M61" i="1"/>
  <c r="O61" i="1"/>
  <c r="P61" i="1" s="1"/>
  <c r="I62" i="1"/>
  <c r="J62" i="1"/>
  <c r="L62" i="1"/>
  <c r="M62" i="1"/>
  <c r="O62" i="1"/>
  <c r="P62" i="1" s="1"/>
  <c r="I63" i="1"/>
  <c r="J63" i="1"/>
  <c r="L63" i="1"/>
  <c r="M63" i="1"/>
  <c r="O63" i="1"/>
  <c r="P63" i="1" s="1"/>
  <c r="I64" i="1"/>
  <c r="J64" i="1"/>
  <c r="L64" i="1"/>
  <c r="M64" i="1"/>
  <c r="O64" i="1"/>
  <c r="P64" i="1"/>
  <c r="I65" i="1"/>
  <c r="J65" i="1"/>
  <c r="L65" i="1"/>
  <c r="M65" i="1"/>
  <c r="O65" i="1"/>
  <c r="P65" i="1" s="1"/>
  <c r="I66" i="1"/>
  <c r="J66" i="1"/>
  <c r="L66" i="1"/>
  <c r="M66" i="1"/>
  <c r="O66" i="1"/>
  <c r="P66" i="1"/>
  <c r="I67" i="1"/>
  <c r="J67" i="1"/>
  <c r="L67" i="1"/>
  <c r="M67" i="1"/>
  <c r="O67" i="1"/>
  <c r="P67" i="1" s="1"/>
  <c r="I68" i="1"/>
  <c r="J68" i="1"/>
  <c r="L68" i="1"/>
  <c r="M68" i="1"/>
  <c r="O68" i="1"/>
  <c r="P68" i="1"/>
  <c r="I69" i="1"/>
  <c r="J69" i="1"/>
  <c r="L69" i="1"/>
  <c r="M69" i="1"/>
  <c r="O69" i="1"/>
  <c r="P69" i="1" s="1"/>
  <c r="I70" i="1"/>
  <c r="J70" i="1"/>
  <c r="L70" i="1"/>
  <c r="M70" i="1"/>
  <c r="O70" i="1"/>
  <c r="P70" i="1" s="1"/>
  <c r="I71" i="1"/>
  <c r="J71" i="1"/>
  <c r="L71" i="1"/>
  <c r="M71" i="1"/>
  <c r="O71" i="1"/>
  <c r="P71" i="1" s="1"/>
  <c r="I72" i="1"/>
  <c r="J72" i="1"/>
  <c r="L72" i="1"/>
  <c r="M72" i="1"/>
  <c r="O72" i="1"/>
  <c r="P72" i="1"/>
  <c r="I73" i="1"/>
  <c r="J73" i="1"/>
  <c r="L73" i="1"/>
  <c r="M73" i="1"/>
  <c r="O73" i="1"/>
  <c r="P73" i="1" s="1"/>
  <c r="I74" i="1"/>
  <c r="J74" i="1"/>
  <c r="L74" i="1"/>
  <c r="M74" i="1"/>
  <c r="O74" i="1"/>
  <c r="P74" i="1"/>
  <c r="I75" i="1"/>
  <c r="J75" i="1"/>
  <c r="L75" i="1"/>
  <c r="M75" i="1"/>
  <c r="O75" i="1"/>
  <c r="P75" i="1" s="1"/>
  <c r="I76" i="1"/>
  <c r="J76" i="1"/>
  <c r="L76" i="1"/>
  <c r="M76" i="1"/>
  <c r="O76" i="1"/>
  <c r="P76" i="1"/>
  <c r="I77" i="1"/>
  <c r="J77" i="1"/>
  <c r="L77" i="1"/>
  <c r="M77" i="1"/>
  <c r="O77" i="1"/>
  <c r="P77" i="1" s="1"/>
  <c r="I78" i="1"/>
  <c r="J78" i="1"/>
  <c r="L78" i="1"/>
  <c r="M78" i="1"/>
  <c r="O78" i="1"/>
  <c r="P78" i="1" s="1"/>
  <c r="I79" i="1"/>
  <c r="J79" i="1"/>
  <c r="L79" i="1"/>
  <c r="M79" i="1"/>
  <c r="O79" i="1"/>
  <c r="P79" i="1" s="1"/>
  <c r="I80" i="1"/>
  <c r="J80" i="1"/>
  <c r="L80" i="1"/>
  <c r="M80" i="1"/>
  <c r="O80" i="1"/>
  <c r="P80" i="1"/>
  <c r="I81" i="1"/>
  <c r="J81" i="1"/>
  <c r="L81" i="1"/>
  <c r="M81" i="1"/>
  <c r="O81" i="1"/>
  <c r="P81" i="1" s="1"/>
  <c r="I82" i="1"/>
  <c r="J82" i="1"/>
  <c r="L82" i="1"/>
  <c r="M82" i="1"/>
  <c r="O82" i="1"/>
  <c r="P82" i="1"/>
  <c r="I83" i="1"/>
  <c r="J83" i="1"/>
  <c r="L83" i="1"/>
  <c r="M83" i="1"/>
  <c r="O83" i="1"/>
  <c r="P83" i="1" s="1"/>
  <c r="I84" i="1"/>
  <c r="J84" i="1"/>
  <c r="L84" i="1"/>
  <c r="M84" i="1"/>
  <c r="O84" i="1"/>
  <c r="P84" i="1"/>
  <c r="I85" i="1"/>
  <c r="J85" i="1"/>
  <c r="L85" i="1"/>
  <c r="M85" i="1"/>
  <c r="O85" i="1"/>
  <c r="P85" i="1" s="1"/>
  <c r="I86" i="1"/>
  <c r="J86" i="1"/>
  <c r="L86" i="1"/>
  <c r="M86" i="1"/>
  <c r="O86" i="1"/>
  <c r="P86" i="1" s="1"/>
  <c r="I87" i="1"/>
  <c r="J87" i="1"/>
  <c r="L87" i="1"/>
  <c r="M87" i="1"/>
  <c r="O87" i="1"/>
  <c r="P87" i="1" s="1"/>
  <c r="I88" i="1"/>
  <c r="J88" i="1"/>
  <c r="L88" i="1"/>
  <c r="M88" i="1"/>
  <c r="O88" i="1"/>
  <c r="P88" i="1"/>
  <c r="I89" i="1"/>
  <c r="J89" i="1"/>
  <c r="L89" i="1"/>
  <c r="M89" i="1"/>
  <c r="O89" i="1"/>
  <c r="P89" i="1" s="1"/>
  <c r="I90" i="1"/>
  <c r="J90" i="1"/>
  <c r="L90" i="1"/>
  <c r="M90" i="1"/>
  <c r="O90" i="1"/>
  <c r="P90" i="1"/>
  <c r="I91" i="1"/>
  <c r="J91" i="1"/>
  <c r="L91" i="1"/>
  <c r="M91" i="1"/>
  <c r="O91" i="1"/>
  <c r="P91" i="1" s="1"/>
  <c r="I92" i="1"/>
  <c r="J92" i="1"/>
  <c r="L92" i="1"/>
  <c r="M92" i="1"/>
  <c r="O92" i="1"/>
  <c r="P92" i="1"/>
  <c r="I93" i="1"/>
  <c r="J93" i="1"/>
  <c r="L93" i="1"/>
  <c r="M93" i="1"/>
  <c r="O93" i="1"/>
  <c r="P93" i="1" s="1"/>
  <c r="I94" i="1"/>
  <c r="J94" i="1"/>
  <c r="L94" i="1"/>
  <c r="M94" i="1"/>
  <c r="O94" i="1"/>
  <c r="P94" i="1" s="1"/>
  <c r="I95" i="1"/>
  <c r="J95" i="1"/>
  <c r="L95" i="1"/>
  <c r="M95" i="1"/>
  <c r="O95" i="1"/>
  <c r="P95" i="1" s="1"/>
  <c r="G18" i="1" l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17" i="1"/>
  <c r="I9" i="1" l="1"/>
  <c r="I10" i="1"/>
  <c r="I11" i="1"/>
  <c r="I12" i="1"/>
  <c r="I13" i="1"/>
  <c r="I14" i="1"/>
  <c r="I15" i="1"/>
  <c r="I16" i="1"/>
  <c r="I8" i="1"/>
  <c r="M9" i="1"/>
  <c r="M10" i="1"/>
  <c r="M11" i="1"/>
  <c r="M12" i="1"/>
  <c r="M13" i="1"/>
  <c r="M14" i="1"/>
  <c r="M15" i="1"/>
  <c r="M16" i="1"/>
  <c r="M8" i="1"/>
  <c r="O9" i="1"/>
  <c r="P9" i="1" s="1"/>
  <c r="O10" i="1"/>
  <c r="P10" i="1" s="1"/>
  <c r="O11" i="1"/>
  <c r="P11" i="1" s="1"/>
  <c r="O12" i="1"/>
  <c r="P12" i="1" s="1"/>
  <c r="O13" i="1"/>
  <c r="P13" i="1" s="1"/>
  <c r="O14" i="1"/>
  <c r="P14" i="1" s="1"/>
  <c r="O15" i="1"/>
  <c r="P15" i="1" s="1"/>
  <c r="O16" i="1"/>
  <c r="P16" i="1" s="1"/>
  <c r="O8" i="1"/>
  <c r="P8" i="1" s="1"/>
  <c r="L9" i="1"/>
  <c r="L10" i="1"/>
  <c r="L11" i="1"/>
  <c r="L12" i="1"/>
  <c r="L13" i="1"/>
  <c r="L14" i="1"/>
  <c r="L15" i="1"/>
  <c r="L16" i="1"/>
  <c r="L8" i="1"/>
  <c r="J9" i="1"/>
  <c r="J10" i="1"/>
  <c r="J11" i="1"/>
  <c r="J12" i="1"/>
  <c r="J13" i="1"/>
  <c r="J14" i="1"/>
  <c r="J15" i="1"/>
  <c r="J16" i="1"/>
  <c r="J8" i="1"/>
  <c r="G9" i="1"/>
  <c r="G10" i="1"/>
  <c r="G11" i="1"/>
  <c r="G12" i="1"/>
  <c r="G13" i="1"/>
  <c r="G14" i="1"/>
  <c r="G15" i="1"/>
  <c r="G16" i="1"/>
  <c r="G8" i="1"/>
  <c r="P96" i="1" l="1"/>
  <c r="G96" i="1"/>
  <c r="G97" i="1" l="1"/>
  <c r="G98" i="1" s="1"/>
  <c r="P97" i="1"/>
  <c r="P98" i="1" s="1"/>
</calcChain>
</file>

<file path=xl/sharedStrings.xml><?xml version="1.0" encoding="utf-8"?>
<sst xmlns="http://schemas.openxmlformats.org/spreadsheetml/2006/main" count="201" uniqueCount="121">
  <si>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</si>
  <si>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</si>
  <si>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</si>
  <si>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</si>
  <si>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</si>
  <si>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</si>
  <si>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</si>
  <si>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</si>
  <si>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</si>
  <si>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</si>
  <si>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</si>
  <si>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</si>
  <si>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</si>
  <si>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</si>
  <si>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</si>
  <si>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</si>
  <si>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</si>
  <si>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</si>
  <si>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Установка одностоечной опоры 6(10) кВ</t>
  </si>
  <si>
    <t>1 опора</t>
  </si>
  <si>
    <t>Установка одностоечной опоры с 1 подкосом 6(10) кВ</t>
  </si>
  <si>
    <t>Установка одностоечной опоры с 2 подкосами 6(10) кВ</t>
  </si>
  <si>
    <t>Подвеска провода АС-50 (6-10 кВ)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</si>
  <si>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</si>
  <si>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</si>
  <si>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</si>
  <si>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</si>
  <si>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Переход ВЛ-6(10) кВ через  автодорогу 2-3 кат.</t>
  </si>
  <si>
    <t>1 переход</t>
  </si>
  <si>
    <t>Переход ВЛ-6(10) кВ через  автодорогу 1-2 кат.</t>
  </si>
  <si>
    <t>Подвеска проводов ВЛ 10 кВ на переходах через препятствия: водные преграды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</si>
  <si>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</si>
  <si>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</si>
  <si>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</si>
  <si>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</si>
  <si>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</si>
  <si>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</si>
  <si>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</si>
  <si>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</si>
  <si>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</si>
  <si>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</si>
  <si>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</si>
  <si>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</si>
  <si>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</si>
  <si>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</si>
  <si>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</si>
  <si>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</si>
  <si>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</si>
  <si>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</si>
  <si>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КЛ-0,4 кВ</t>
  </si>
  <si>
    <t>Строительство КЛ - 6(10) кВ</t>
  </si>
  <si>
    <t>Строительство СТП-25 кВА</t>
  </si>
  <si>
    <t>Строительство СТП-40 кВА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</si>
  <si>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</si>
  <si>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</si>
  <si>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</si>
  <si>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</si>
  <si>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</si>
  <si>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>Строительство КТПН-100 кВА</t>
  </si>
  <si>
    <t>Строительство КТПН-160 кВА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</si>
  <si>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</si>
  <si>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</si>
  <si>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</si>
  <si>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</si>
  <si>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</si>
  <si>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</si>
  <si>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</si>
  <si>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</si>
  <si>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</si>
  <si>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</si>
  <si>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</si>
  <si>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Установка АВ-0,4 кВ</t>
  </si>
  <si>
    <t>Установка рубильника 0,4 кВ</t>
  </si>
  <si>
    <t>Установка ТТ 0,4 кВ</t>
  </si>
  <si>
    <t>1 компл. (3 фазы)</t>
  </si>
  <si>
    <t>Монтаж ошиновки</t>
  </si>
  <si>
    <t>10 м</t>
  </si>
  <si>
    <t>Чистка просеки</t>
  </si>
  <si>
    <t>1 Га</t>
  </si>
  <si>
    <t>Валка ОСД</t>
  </si>
  <si>
    <t>1 дерево</t>
  </si>
  <si>
    <t>Подрезка крон</t>
  </si>
  <si>
    <t xml:space="preserve">Демонтаж одностоечной ж/б опоры </t>
  </si>
  <si>
    <t xml:space="preserve">Демонтаж одностоечной ж/б опоры с 1 подкосом </t>
  </si>
  <si>
    <t xml:space="preserve">Демонтаж одностоечной ж/б опоры с 2 подкосами 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</si>
  <si>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</si>
  <si>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</si>
  <si>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одностоечной опоры с 2 подкосами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</si>
  <si>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</si>
  <si>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</si>
  <si>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</si>
  <si>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</si>
  <si>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РЛНД</t>
  </si>
  <si>
    <t>Демонтаж ТМГ</t>
  </si>
  <si>
    <t>Демонтаж АВ</t>
  </si>
  <si>
    <t>Демонтаж рубильника 0,4 кВ</t>
  </si>
  <si>
    <t>Демонтаж ТТ</t>
  </si>
  <si>
    <t>Демонтаж ошиновки</t>
  </si>
  <si>
    <t>Переход КЛ-6 кВ методом ГНБ</t>
  </si>
  <si>
    <t>100 м</t>
  </si>
  <si>
    <t>Переход КЛ-0,4 кВ методом ГНБ</t>
  </si>
  <si>
    <t>Перегон машин (Кран 6,3 т)</t>
  </si>
  <si>
    <t>100 км</t>
  </si>
  <si>
    <t>Перегон машин (Бортовая 10 т)</t>
  </si>
  <si>
    <t>Перебазировка  (БКМ)</t>
  </si>
  <si>
    <t>Перебазировка  (АГП)</t>
  </si>
  <si>
    <t>Перегон машин  (УАЗ)</t>
  </si>
  <si>
    <t>ПИР - ВЛ длиной до 300 м</t>
  </si>
  <si>
    <t>1 объект</t>
  </si>
  <si>
    <t>ПИР - ВЛ длиной свыше 300 м</t>
  </si>
  <si>
    <t>1000 м</t>
  </si>
  <si>
    <t>ПИР - КЛ длиной до 300 м</t>
  </si>
  <si>
    <t>ПИР - КЛ длиной свыше 300 м</t>
  </si>
  <si>
    <t>ПИР - КТП (СТП)</t>
  </si>
  <si>
    <t>ПИР - Прокол</t>
  </si>
  <si>
    <t>Топосъемка - незастроенная территория</t>
  </si>
  <si>
    <t>Топосъемка - застроенная территория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</si>
  <si>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</si>
  <si>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</si>
  <si>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1000 м ЛЭП</t>
  </si>
  <si>
    <t xml:space="preserve">Изготовление схемы границ на КПТ под размещение КТП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</si>
</sst>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9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49" fontId="7" fillId="2" borderId="15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6" xfId="0" applyNumberFormat="1" applyFont="1" applyFill="1" applyBorder="1" applyAlignment="1" applyProtection="1">
      <alignment horizontal="left" vertical="top" wrapText="1"/>
      <protection locked="0"/>
    </xf>
    <xf numFmtId="4" fontId="7" fillId="2" borderId="10" xfId="0" applyNumberFormat="1" applyFont="1" applyFill="1" applyBorder="1" applyAlignment="1" applyProtection="1">
      <alignment horizontal="center" vertical="top" wrapText="1"/>
      <protection locked="0"/>
    </xf>
    <xf numFmtId="3" fontId="7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6" xfId="0" applyNumberFormat="1" applyFont="1" applyFill="1" applyBorder="1" applyAlignment="1" applyProtection="1">
      <alignment horizontal="center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3" fontId="7" fillId="2" borderId="28" xfId="0" applyNumberFormat="1" applyFont="1" applyFill="1" applyBorder="1" applyAlignment="1" applyProtection="1">
      <alignment horizontal="center" vertical="top" wrapText="1"/>
      <protection locked="0"/>
    </xf>
    <xf numFmtId="164" fontId="7" fillId="4" borderId="3" xfId="0" applyNumberFormat="1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8" fillId="4" borderId="12" xfId="0" applyNumberFormat="1" applyFont="1" applyFill="1" applyBorder="1" applyAlignment="1" applyProtection="1">
      <alignment horizontal="right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"/>
  <sheetViews>
    <sheetView tabSelected="1" zoomScaleNormal="100" workbookViewId="0">
      <selection activeCell="K5" sqref="K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855468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9" t="s">
        <v>2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3" t="s">
        <v>12</v>
      </c>
      <c r="C3" s="34"/>
      <c r="D3" s="34"/>
      <c r="E3" s="40"/>
      <c r="F3" s="32">
        <v>19540000</v>
      </c>
      <c r="G3" s="26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4" t="s">
        <v>13</v>
      </c>
      <c r="C6" s="40"/>
      <c r="D6" s="45"/>
      <c r="E6" s="45"/>
      <c r="F6" s="46"/>
      <c r="G6" s="47"/>
      <c r="H6" s="3"/>
      <c r="I6" s="33" t="s">
        <v>4</v>
      </c>
      <c r="J6" s="34"/>
      <c r="K6" s="34"/>
      <c r="L6" s="34"/>
      <c r="M6" s="34"/>
      <c r="N6" s="34"/>
      <c r="O6" s="34"/>
      <c r="P6" s="35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1" t="s">
        <v>18</v>
      </c>
      <c r="D8" s="12" t="s">
        <v>19</v>
      </c>
      <c r="E8" s="12">
        <v>38985</v>
      </c>
      <c r="F8" s="13">
        <v>1</v>
      </c>
      <c r="G8" s="25">
        <f>E8*F8</f>
        <v>38985</v>
      </c>
      <c r="H8" s="1"/>
      <c r="I8" s="21">
        <f>B8</f>
        <v>1</v>
      </c>
      <c r="J8" s="22" t="str">
        <f>C8</f>
        <v>Установка одностоечной опоры 6(10) кВ</v>
      </c>
      <c r="K8" s="17"/>
      <c r="L8" s="23" t="str">
        <f>D8</f>
        <v>1 опора</v>
      </c>
      <c r="M8" s="27">
        <f>E8</f>
        <v>38985</v>
      </c>
      <c r="N8" s="12"/>
      <c r="O8" s="23">
        <f>F8</f>
        <v>1</v>
      </c>
      <c r="P8" s="24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8.25" x14ac:dyDescent="0.25">
      <c r="A9" s="4"/>
      <c r="B9" s="9">
        <v>2</v>
      </c>
      <c r="C9" s="11" t="s">
        <v>20</v>
      </c>
      <c r="D9" s="12" t="s">
        <v>19</v>
      </c>
      <c r="E9" s="12">
        <v>74602</v>
      </c>
      <c r="F9" s="13">
        <v>1</v>
      </c>
      <c r="G9" s="25">
        <f t="shared" ref="G9:G95" si="0">E9*F9</f>
        <v>74602</v>
      </c>
      <c r="H9" s="1"/>
      <c r="I9" s="21">
        <f t="shared" ref="I9:I16" si="1">B9</f>
        <v>2</v>
      </c>
      <c r="J9" s="22" t="str">
        <f t="shared" ref="J9:J16" si="2">C9</f>
        <v>Установка одностоечной опоры с 1 подкосом 6(10) кВ</v>
      </c>
      <c r="K9" s="17"/>
      <c r="L9" s="23" t="str">
        <f t="shared" ref="L9:L16" si="3">D9</f>
        <v>1 опора</v>
      </c>
      <c r="M9" s="27">
        <f t="shared" ref="M9:M16" si="4">E9</f>
        <v>74602</v>
      </c>
      <c r="N9" s="12"/>
      <c r="O9" s="23">
        <f t="shared" ref="O9:O16" si="5">F9</f>
        <v>1</v>
      </c>
      <c r="P9" s="24">
        <f t="shared" ref="P9:P16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8.25" x14ac:dyDescent="0.25">
      <c r="A10" s="4"/>
      <c r="B10" s="9">
        <v>3</v>
      </c>
      <c r="C10" s="11" t="s">
        <v>21</v>
      </c>
      <c r="D10" s="12" t="s">
        <v>19</v>
      </c>
      <c r="E10" s="12">
        <v>97807</v>
      </c>
      <c r="F10" s="13">
        <v>1</v>
      </c>
      <c r="G10" s="25">
        <f t="shared" si="0"/>
        <v>97807</v>
      </c>
      <c r="H10" s="1"/>
      <c r="I10" s="21">
        <f t="shared" si="1"/>
        <v>3</v>
      </c>
      <c r="J10" s="22" t="str">
        <f t="shared" si="2"/>
        <v>Установка одностоечной опоры с 2 подкосами 6(10) кВ</v>
      </c>
      <c r="K10" s="17"/>
      <c r="L10" s="23" t="str">
        <f t="shared" si="3"/>
        <v>1 опора</v>
      </c>
      <c r="M10" s="27">
        <f t="shared" si="4"/>
        <v>97807</v>
      </c>
      <c r="N10" s="12"/>
      <c r="O10" s="23">
        <f t="shared" si="5"/>
        <v>1</v>
      </c>
      <c r="P10" s="24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4"/>
      <c r="B11" s="9">
        <v>4</v>
      </c>
      <c r="C11" s="11" t="s">
        <v>22</v>
      </c>
      <c r="D11" s="12" t="s">
        <v>23</v>
      </c>
      <c r="E11" s="12">
        <v>371452</v>
      </c>
      <c r="F11" s="13">
        <v>1</v>
      </c>
      <c r="G11" s="25">
        <f t="shared" si="0"/>
        <v>371452</v>
      </c>
      <c r="H11" s="1"/>
      <c r="I11" s="21">
        <f t="shared" si="1"/>
        <v>4</v>
      </c>
      <c r="J11" s="22" t="str">
        <f t="shared" si="2"/>
        <v>Подвеска провода АС-50 (6-10 кВ)</v>
      </c>
      <c r="K11" s="17"/>
      <c r="L11" s="23" t="str">
        <f t="shared" si="3"/>
        <v>1 км (3 провода)</v>
      </c>
      <c r="M11" s="27">
        <f t="shared" si="4"/>
        <v>371452</v>
      </c>
      <c r="N11" s="12"/>
      <c r="O11" s="23">
        <f t="shared" si="5"/>
        <v>1</v>
      </c>
      <c r="P11" s="24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8.25" x14ac:dyDescent="0.25">
      <c r="A12" s="4"/>
      <c r="B12" s="9">
        <v>5</v>
      </c>
      <c r="C12" s="11" t="s">
        <v>24</v>
      </c>
      <c r="D12" s="12" t="s">
        <v>23</v>
      </c>
      <c r="E12" s="12">
        <v>433788</v>
      </c>
      <c r="F12" s="13">
        <v>1</v>
      </c>
      <c r="G12" s="25">
        <f t="shared" si="0"/>
        <v>433788</v>
      </c>
      <c r="H12" s="1"/>
      <c r="I12" s="21">
        <f t="shared" si="1"/>
        <v>5</v>
      </c>
      <c r="J12" s="22" t="str">
        <f t="shared" si="2"/>
        <v>Подвеска провода СИП3 1*50</v>
      </c>
      <c r="K12" s="17"/>
      <c r="L12" s="23" t="str">
        <f t="shared" si="3"/>
        <v>1 км (3 провода)</v>
      </c>
      <c r="M12" s="27">
        <f t="shared" si="4"/>
        <v>433788</v>
      </c>
      <c r="N12" s="12"/>
      <c r="O12" s="23">
        <f t="shared" si="5"/>
        <v>1</v>
      </c>
      <c r="P12" s="24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8.25" x14ac:dyDescent="0.25">
      <c r="A13" s="4"/>
      <c r="B13" s="9">
        <v>6</v>
      </c>
      <c r="C13" s="11" t="s">
        <v>25</v>
      </c>
      <c r="D13" s="12" t="s">
        <v>23</v>
      </c>
      <c r="E13" s="12">
        <v>500317</v>
      </c>
      <c r="F13" s="13">
        <v>1</v>
      </c>
      <c r="G13" s="25">
        <f t="shared" si="0"/>
        <v>500317</v>
      </c>
      <c r="H13" s="1"/>
      <c r="I13" s="21">
        <f t="shared" si="1"/>
        <v>6</v>
      </c>
      <c r="J13" s="22" t="str">
        <f t="shared" si="2"/>
        <v>Подвеска провода СИП3 1*70</v>
      </c>
      <c r="K13" s="17"/>
      <c r="L13" s="23" t="str">
        <f t="shared" si="3"/>
        <v>1 км (3 провода)</v>
      </c>
      <c r="M13" s="27">
        <f t="shared" si="4"/>
        <v>500317</v>
      </c>
      <c r="N13" s="12"/>
      <c r="O13" s="23">
        <f t="shared" si="5"/>
        <v>1</v>
      </c>
      <c r="P13" s="24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8.25" x14ac:dyDescent="0.25">
      <c r="A14" s="4"/>
      <c r="B14" s="9">
        <v>7</v>
      </c>
      <c r="C14" s="11" t="s">
        <v>26</v>
      </c>
      <c r="D14" s="12" t="s">
        <v>23</v>
      </c>
      <c r="E14" s="12">
        <v>586810</v>
      </c>
      <c r="F14" s="13">
        <v>1</v>
      </c>
      <c r="G14" s="25">
        <f t="shared" si="0"/>
        <v>586810</v>
      </c>
      <c r="H14" s="1"/>
      <c r="I14" s="21">
        <f t="shared" si="1"/>
        <v>7</v>
      </c>
      <c r="J14" s="22" t="str">
        <f t="shared" si="2"/>
        <v>Подвеска провода СИП3 1*95</v>
      </c>
      <c r="K14" s="17"/>
      <c r="L14" s="23" t="str">
        <f t="shared" si="3"/>
        <v>1 км (3 провода)</v>
      </c>
      <c r="M14" s="27">
        <f t="shared" si="4"/>
        <v>586810</v>
      </c>
      <c r="N14" s="12"/>
      <c r="O14" s="23">
        <f t="shared" si="5"/>
        <v>1</v>
      </c>
      <c r="P14" s="24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8.25" x14ac:dyDescent="0.25">
      <c r="A15" s="4"/>
      <c r="B15" s="9">
        <v>8</v>
      </c>
      <c r="C15" s="11" t="s">
        <v>27</v>
      </c>
      <c r="D15" s="12" t="s">
        <v>28</v>
      </c>
      <c r="E15" s="12">
        <v>33703</v>
      </c>
      <c r="F15" s="13">
        <v>1</v>
      </c>
      <c r="G15" s="25">
        <f t="shared" si="0"/>
        <v>33703</v>
      </c>
      <c r="H15" s="1"/>
      <c r="I15" s="21">
        <f t="shared" si="1"/>
        <v>8</v>
      </c>
      <c r="J15" s="22" t="str">
        <f t="shared" si="2"/>
        <v>Переход ВЛ-6(10) кВ через  автодорогу 2-3 кат.</v>
      </c>
      <c r="K15" s="17"/>
      <c r="L15" s="23" t="str">
        <f t="shared" si="3"/>
        <v>1 переход</v>
      </c>
      <c r="M15" s="27">
        <f t="shared" si="4"/>
        <v>33703</v>
      </c>
      <c r="N15" s="12"/>
      <c r="O15" s="23">
        <f t="shared" si="5"/>
        <v>1</v>
      </c>
      <c r="P15" s="24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8.25" x14ac:dyDescent="0.25">
      <c r="A16" s="4"/>
      <c r="B16" s="9">
        <v>9</v>
      </c>
      <c r="C16" s="11" t="s">
        <v>29</v>
      </c>
      <c r="D16" s="12" t="s">
        <v>28</v>
      </c>
      <c r="E16" s="12">
        <v>27138</v>
      </c>
      <c r="F16" s="13">
        <v>1</v>
      </c>
      <c r="G16" s="25">
        <f t="shared" si="0"/>
        <v>27138</v>
      </c>
      <c r="H16" s="1"/>
      <c r="I16" s="21">
        <f t="shared" si="1"/>
        <v>9</v>
      </c>
      <c r="J16" s="22" t="str">
        <f t="shared" si="2"/>
        <v>Переход ВЛ-6(10) кВ через  автодорогу 1-2 кат.</v>
      </c>
      <c r="K16" s="17"/>
      <c r="L16" s="23" t="str">
        <f t="shared" si="3"/>
        <v>1 переход</v>
      </c>
      <c r="M16" s="27">
        <f t="shared" si="4"/>
        <v>27138</v>
      </c>
      <c r="N16" s="12"/>
      <c r="O16" s="23">
        <f t="shared" si="5"/>
        <v>1</v>
      </c>
      <c r="P16" s="24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51" x14ac:dyDescent="0.25">
      <c r="A17" s="4"/>
      <c r="B17" s="9">
        <v>10</v>
      </c>
      <c r="C17" s="29" t="s">
        <v>30</v>
      </c>
      <c r="D17" s="12" t="s">
        <v>28</v>
      </c>
      <c r="E17" s="30">
        <v>38140</v>
      </c>
      <c r="F17" s="31">
        <v>1</v>
      </c>
      <c r="G17" s="25">
        <f t="shared" si="0"/>
        <v>38140</v>
      </c>
      <c r="H17" s="1"/>
      <c r="I17" s="21">
        <f t="shared" ref="I17:I80" si="7">B17</f>
        <v>10</v>
      </c>
      <c r="J17" s="22" t="str">
        <f t="shared" ref="J17:J80" si="8">C17</f>
        <v>Подвеска проводов ВЛ 10 кВ на переходах через препятствия: водные преграды</v>
      </c>
      <c r="K17" s="17"/>
      <c r="L17" s="23" t="str">
        <f t="shared" ref="L17:L80" si="9">D17</f>
        <v>1 переход</v>
      </c>
      <c r="M17" s="27">
        <f t="shared" ref="M17:M80" si="10">E17</f>
        <v>38140</v>
      </c>
      <c r="N17" s="12"/>
      <c r="O17" s="23">
        <f t="shared" ref="O17:O80" si="11">F17</f>
        <v>1</v>
      </c>
      <c r="P17" s="24">
        <f t="shared" ref="P17:P80" si="12">N17*O17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29" t="s">
        <v>31</v>
      </c>
      <c r="D18" s="12" t="s">
        <v>32</v>
      </c>
      <c r="E18" s="30">
        <v>34395</v>
      </c>
      <c r="F18" s="31">
        <v>1</v>
      </c>
      <c r="G18" s="25">
        <f t="shared" si="0"/>
        <v>34395</v>
      </c>
      <c r="H18" s="1"/>
      <c r="I18" s="21">
        <f t="shared" si="7"/>
        <v>11</v>
      </c>
      <c r="J18" s="22" t="str">
        <f t="shared" si="8"/>
        <v>Установка РЛНД</v>
      </c>
      <c r="K18" s="17"/>
      <c r="L18" s="23" t="str">
        <f t="shared" si="9"/>
        <v>1 шт.</v>
      </c>
      <c r="M18" s="27">
        <f t="shared" si="10"/>
        <v>34395</v>
      </c>
      <c r="N18" s="12"/>
      <c r="O18" s="23">
        <f t="shared" si="11"/>
        <v>1</v>
      </c>
      <c r="P18" s="24">
        <f t="shared" si="12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5.5" x14ac:dyDescent="0.25">
      <c r="A19" s="4"/>
      <c r="B19" s="9">
        <v>12</v>
      </c>
      <c r="C19" s="29" t="s">
        <v>33</v>
      </c>
      <c r="D19" s="12" t="s">
        <v>19</v>
      </c>
      <c r="E19" s="30">
        <v>25750</v>
      </c>
      <c r="F19" s="31">
        <v>1</v>
      </c>
      <c r="G19" s="25">
        <f t="shared" si="0"/>
        <v>25750</v>
      </c>
      <c r="H19" s="1"/>
      <c r="I19" s="21">
        <f t="shared" si="7"/>
        <v>12</v>
      </c>
      <c r="J19" s="22" t="str">
        <f t="shared" si="8"/>
        <v>Установка одностоечной опоры 0,4 кВ</v>
      </c>
      <c r="K19" s="17"/>
      <c r="L19" s="23" t="str">
        <f t="shared" si="9"/>
        <v>1 опора</v>
      </c>
      <c r="M19" s="27">
        <f t="shared" si="10"/>
        <v>25750</v>
      </c>
      <c r="N19" s="12"/>
      <c r="O19" s="23">
        <f t="shared" si="11"/>
        <v>1</v>
      </c>
      <c r="P19" s="24">
        <f t="shared" si="12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5.5" x14ac:dyDescent="0.25">
      <c r="A20" s="4"/>
      <c r="B20" s="9">
        <v>13</v>
      </c>
      <c r="C20" s="29" t="s">
        <v>34</v>
      </c>
      <c r="D20" s="12" t="s">
        <v>19</v>
      </c>
      <c r="E20" s="30">
        <v>46714</v>
      </c>
      <c r="F20" s="31">
        <v>1</v>
      </c>
      <c r="G20" s="25">
        <f t="shared" si="0"/>
        <v>46714</v>
      </c>
      <c r="H20" s="1"/>
      <c r="I20" s="21">
        <f t="shared" si="7"/>
        <v>13</v>
      </c>
      <c r="J20" s="22" t="str">
        <f t="shared" si="8"/>
        <v>Установка одностоечной опоры с 1 подкосом 0,4 кВ</v>
      </c>
      <c r="K20" s="17"/>
      <c r="L20" s="23" t="str">
        <f t="shared" si="9"/>
        <v>1 опора</v>
      </c>
      <c r="M20" s="27">
        <f t="shared" si="10"/>
        <v>46714</v>
      </c>
      <c r="N20" s="12"/>
      <c r="O20" s="23">
        <f t="shared" si="11"/>
        <v>1</v>
      </c>
      <c r="P20" s="24">
        <f t="shared" si="12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5.5" x14ac:dyDescent="0.25">
      <c r="A21" s="4"/>
      <c r="B21" s="9">
        <v>14</v>
      </c>
      <c r="C21" s="29" t="s">
        <v>35</v>
      </c>
      <c r="D21" s="12" t="s">
        <v>19</v>
      </c>
      <c r="E21" s="30">
        <v>66874</v>
      </c>
      <c r="F21" s="31">
        <v>1</v>
      </c>
      <c r="G21" s="25">
        <f t="shared" si="0"/>
        <v>66874</v>
      </c>
      <c r="H21" s="1"/>
      <c r="I21" s="21">
        <f t="shared" si="7"/>
        <v>14</v>
      </c>
      <c r="J21" s="22" t="str">
        <f t="shared" si="8"/>
        <v>Установка одностоечной опоры с 2 подкосами 0,4 кВ</v>
      </c>
      <c r="K21" s="17"/>
      <c r="L21" s="23" t="str">
        <f t="shared" si="9"/>
        <v>1 опора</v>
      </c>
      <c r="M21" s="27">
        <f t="shared" si="10"/>
        <v>66874</v>
      </c>
      <c r="N21" s="12"/>
      <c r="O21" s="23">
        <f t="shared" si="11"/>
        <v>1</v>
      </c>
      <c r="P21" s="24">
        <f t="shared" si="12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5.5" x14ac:dyDescent="0.25">
      <c r="A22" s="4"/>
      <c r="B22" s="9">
        <v>15</v>
      </c>
      <c r="C22" s="29" t="s">
        <v>36</v>
      </c>
      <c r="D22" s="12" t="s">
        <v>37</v>
      </c>
      <c r="E22" s="30">
        <v>488567</v>
      </c>
      <c r="F22" s="31">
        <v>1</v>
      </c>
      <c r="G22" s="25">
        <f t="shared" si="0"/>
        <v>488567</v>
      </c>
      <c r="H22" s="1"/>
      <c r="I22" s="21">
        <f t="shared" si="7"/>
        <v>15</v>
      </c>
      <c r="J22" s="22" t="str">
        <f t="shared" si="8"/>
        <v>Подвеска провода СИП2А 3*50 + 1*70</v>
      </c>
      <c r="K22" s="17"/>
      <c r="L22" s="23" t="str">
        <f t="shared" si="9"/>
        <v>1 км</v>
      </c>
      <c r="M22" s="27">
        <f t="shared" si="10"/>
        <v>488567</v>
      </c>
      <c r="N22" s="12"/>
      <c r="O22" s="23">
        <f t="shared" si="11"/>
        <v>1</v>
      </c>
      <c r="P22" s="24">
        <f t="shared" si="12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5.5" x14ac:dyDescent="0.25">
      <c r="A23" s="4"/>
      <c r="B23" s="9">
        <v>16</v>
      </c>
      <c r="C23" s="29" t="s">
        <v>38</v>
      </c>
      <c r="D23" s="12" t="s">
        <v>37</v>
      </c>
      <c r="E23" s="30">
        <v>536884</v>
      </c>
      <c r="F23" s="31">
        <v>1</v>
      </c>
      <c r="G23" s="25">
        <f t="shared" si="0"/>
        <v>536884</v>
      </c>
      <c r="H23" s="1"/>
      <c r="I23" s="21">
        <f t="shared" si="7"/>
        <v>16</v>
      </c>
      <c r="J23" s="22" t="str">
        <f t="shared" si="8"/>
        <v>Подвеска провода СИП2А 3*70 + 1*70</v>
      </c>
      <c r="K23" s="17"/>
      <c r="L23" s="23" t="str">
        <f t="shared" si="9"/>
        <v>1 км</v>
      </c>
      <c r="M23" s="27">
        <f t="shared" si="10"/>
        <v>536884</v>
      </c>
      <c r="N23" s="12"/>
      <c r="O23" s="23">
        <f t="shared" si="11"/>
        <v>1</v>
      </c>
      <c r="P23" s="24">
        <f t="shared" si="12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5.5" x14ac:dyDescent="0.25">
      <c r="A24" s="4"/>
      <c r="B24" s="9">
        <v>17</v>
      </c>
      <c r="C24" s="29" t="s">
        <v>39</v>
      </c>
      <c r="D24" s="12" t="s">
        <v>37</v>
      </c>
      <c r="E24" s="30">
        <v>602090</v>
      </c>
      <c r="F24" s="31">
        <v>1</v>
      </c>
      <c r="G24" s="25">
        <f t="shared" si="0"/>
        <v>602090</v>
      </c>
      <c r="H24" s="1"/>
      <c r="I24" s="21">
        <f t="shared" si="7"/>
        <v>17</v>
      </c>
      <c r="J24" s="22" t="str">
        <f t="shared" si="8"/>
        <v>Подвеска провода СИП2А 3*95 + 1*70</v>
      </c>
      <c r="K24" s="17"/>
      <c r="L24" s="23" t="str">
        <f t="shared" si="9"/>
        <v>1 км</v>
      </c>
      <c r="M24" s="27">
        <f t="shared" si="10"/>
        <v>602090</v>
      </c>
      <c r="N24" s="12"/>
      <c r="O24" s="23">
        <f t="shared" si="11"/>
        <v>1</v>
      </c>
      <c r="P24" s="24">
        <f t="shared" si="12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5.5" x14ac:dyDescent="0.25">
      <c r="A25" s="4"/>
      <c r="B25" s="9">
        <v>18</v>
      </c>
      <c r="C25" s="29" t="s">
        <v>40</v>
      </c>
      <c r="D25" s="12" t="s">
        <v>37</v>
      </c>
      <c r="E25" s="30">
        <v>635723</v>
      </c>
      <c r="F25" s="31">
        <v>1</v>
      </c>
      <c r="G25" s="25">
        <f t="shared" si="0"/>
        <v>635723</v>
      </c>
      <c r="H25" s="1"/>
      <c r="I25" s="21">
        <f t="shared" si="7"/>
        <v>18</v>
      </c>
      <c r="J25" s="22" t="str">
        <f t="shared" si="8"/>
        <v>Подвеска провода СИП2А 3*50 + 1*70 по сущ.опорам</v>
      </c>
      <c r="K25" s="17"/>
      <c r="L25" s="23" t="str">
        <f t="shared" si="9"/>
        <v>1 км</v>
      </c>
      <c r="M25" s="27">
        <f t="shared" si="10"/>
        <v>635723</v>
      </c>
      <c r="N25" s="12"/>
      <c r="O25" s="23">
        <f t="shared" si="11"/>
        <v>1</v>
      </c>
      <c r="P25" s="24">
        <f t="shared" si="12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5.5" x14ac:dyDescent="0.25">
      <c r="A26" s="4"/>
      <c r="B26" s="9">
        <v>19</v>
      </c>
      <c r="C26" s="29" t="s">
        <v>41</v>
      </c>
      <c r="D26" s="12" t="s">
        <v>37</v>
      </c>
      <c r="E26" s="30">
        <v>684040</v>
      </c>
      <c r="F26" s="31">
        <v>1</v>
      </c>
      <c r="G26" s="25">
        <f t="shared" si="0"/>
        <v>684040</v>
      </c>
      <c r="H26" s="1"/>
      <c r="I26" s="21">
        <f t="shared" si="7"/>
        <v>19</v>
      </c>
      <c r="J26" s="22" t="str">
        <f t="shared" si="8"/>
        <v>Подвеска провода СИП2А 3*70 + 1*70 по сущ.опорам</v>
      </c>
      <c r="K26" s="17"/>
      <c r="L26" s="23" t="str">
        <f t="shared" si="9"/>
        <v>1 км</v>
      </c>
      <c r="M26" s="27">
        <f t="shared" si="10"/>
        <v>684040</v>
      </c>
      <c r="N26" s="12"/>
      <c r="O26" s="23">
        <f t="shared" si="11"/>
        <v>1</v>
      </c>
      <c r="P26" s="24">
        <f t="shared" si="12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5.5" x14ac:dyDescent="0.25">
      <c r="A27" s="4"/>
      <c r="B27" s="9">
        <v>20</v>
      </c>
      <c r="C27" s="29" t="s">
        <v>42</v>
      </c>
      <c r="D27" s="12" t="s">
        <v>37</v>
      </c>
      <c r="E27" s="30">
        <v>749244</v>
      </c>
      <c r="F27" s="31">
        <v>1</v>
      </c>
      <c r="G27" s="25">
        <f t="shared" si="0"/>
        <v>749244</v>
      </c>
      <c r="H27" s="1"/>
      <c r="I27" s="21">
        <f t="shared" si="7"/>
        <v>20</v>
      </c>
      <c r="J27" s="22" t="str">
        <f t="shared" si="8"/>
        <v>Подвеска провода СИП2А 3*95 + 1*70 по сущ.опорам</v>
      </c>
      <c r="K27" s="17"/>
      <c r="L27" s="23" t="str">
        <f t="shared" si="9"/>
        <v>1 км</v>
      </c>
      <c r="M27" s="27">
        <f t="shared" si="10"/>
        <v>749244</v>
      </c>
      <c r="N27" s="12"/>
      <c r="O27" s="23">
        <f t="shared" si="11"/>
        <v>1</v>
      </c>
      <c r="P27" s="24">
        <f t="shared" si="12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8.25" x14ac:dyDescent="0.25">
      <c r="A28" s="4"/>
      <c r="B28" s="9">
        <v>21</v>
      </c>
      <c r="C28" s="29" t="s">
        <v>43</v>
      </c>
      <c r="D28" s="12" t="s">
        <v>28</v>
      </c>
      <c r="E28" s="30">
        <v>20492</v>
      </c>
      <c r="F28" s="31">
        <v>1</v>
      </c>
      <c r="G28" s="25">
        <f t="shared" si="0"/>
        <v>20492</v>
      </c>
      <c r="H28" s="1"/>
      <c r="I28" s="21">
        <f t="shared" si="7"/>
        <v>21</v>
      </c>
      <c r="J28" s="22" t="str">
        <f t="shared" si="8"/>
        <v>Переход ВЛ-0,4 кВ через  автодорогу 2-3 кат.</v>
      </c>
      <c r="K28" s="17"/>
      <c r="L28" s="23" t="str">
        <f t="shared" si="9"/>
        <v>1 переход</v>
      </c>
      <c r="M28" s="27">
        <f t="shared" si="10"/>
        <v>20492</v>
      </c>
      <c r="N28" s="12"/>
      <c r="O28" s="23">
        <f t="shared" si="11"/>
        <v>1</v>
      </c>
      <c r="P28" s="24">
        <f t="shared" si="12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29" t="s">
        <v>44</v>
      </c>
      <c r="D29" s="12" t="s">
        <v>28</v>
      </c>
      <c r="E29" s="30">
        <v>29796</v>
      </c>
      <c r="F29" s="31">
        <v>1</v>
      </c>
      <c r="G29" s="25">
        <f t="shared" si="0"/>
        <v>29796</v>
      </c>
      <c r="H29" s="1"/>
      <c r="I29" s="21">
        <f t="shared" si="7"/>
        <v>22</v>
      </c>
      <c r="J29" s="22" t="str">
        <f t="shared" si="8"/>
        <v>Переход ВЛ-0,4 кВ через  автодорогу 1-2 кат.</v>
      </c>
      <c r="K29" s="17"/>
      <c r="L29" s="23" t="str">
        <f t="shared" si="9"/>
        <v>1 переход</v>
      </c>
      <c r="M29" s="27">
        <f t="shared" si="10"/>
        <v>29796</v>
      </c>
      <c r="N29" s="12"/>
      <c r="O29" s="23">
        <f t="shared" si="11"/>
        <v>1</v>
      </c>
      <c r="P29" s="24">
        <f t="shared" si="12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5.5" x14ac:dyDescent="0.25">
      <c r="A30" s="4"/>
      <c r="B30" s="9">
        <v>23</v>
      </c>
      <c r="C30" s="29" t="s">
        <v>45</v>
      </c>
      <c r="D30" s="12" t="s">
        <v>32</v>
      </c>
      <c r="E30" s="30">
        <v>2955</v>
      </c>
      <c r="F30" s="31">
        <v>1</v>
      </c>
      <c r="G30" s="25">
        <f t="shared" si="0"/>
        <v>2955</v>
      </c>
      <c r="H30" s="1"/>
      <c r="I30" s="21">
        <f t="shared" si="7"/>
        <v>23</v>
      </c>
      <c r="J30" s="22" t="str">
        <f t="shared" si="8"/>
        <v>Ответвление к зданию ВЛ 0,4 кВ в 2 провода</v>
      </c>
      <c r="K30" s="17"/>
      <c r="L30" s="23" t="str">
        <f t="shared" si="9"/>
        <v>1 шт.</v>
      </c>
      <c r="M30" s="27">
        <f t="shared" si="10"/>
        <v>2955</v>
      </c>
      <c r="N30" s="12"/>
      <c r="O30" s="23">
        <f t="shared" si="11"/>
        <v>1</v>
      </c>
      <c r="P30" s="24">
        <f t="shared" si="12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5.5" x14ac:dyDescent="0.25">
      <c r="A31" s="4"/>
      <c r="B31" s="9">
        <v>24</v>
      </c>
      <c r="C31" s="29" t="s">
        <v>46</v>
      </c>
      <c r="D31" s="12" t="s">
        <v>32</v>
      </c>
      <c r="E31" s="30">
        <v>5048</v>
      </c>
      <c r="F31" s="31">
        <v>1</v>
      </c>
      <c r="G31" s="25">
        <f t="shared" si="0"/>
        <v>5048</v>
      </c>
      <c r="H31" s="1"/>
      <c r="I31" s="21">
        <f t="shared" si="7"/>
        <v>24</v>
      </c>
      <c r="J31" s="22" t="str">
        <f t="shared" si="8"/>
        <v>Ответвление к зданию ВЛ 0,4 кВ в 4 провода</v>
      </c>
      <c r="K31" s="17"/>
      <c r="L31" s="23" t="str">
        <f t="shared" si="9"/>
        <v>1 шт.</v>
      </c>
      <c r="M31" s="27">
        <f t="shared" si="10"/>
        <v>5048</v>
      </c>
      <c r="N31" s="12"/>
      <c r="O31" s="23">
        <f t="shared" si="11"/>
        <v>1</v>
      </c>
      <c r="P31" s="24">
        <f t="shared" si="12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8.25" x14ac:dyDescent="0.25">
      <c r="A32" s="4"/>
      <c r="B32" s="9">
        <v>25</v>
      </c>
      <c r="C32" s="29" t="s">
        <v>47</v>
      </c>
      <c r="D32" s="12" t="s">
        <v>48</v>
      </c>
      <c r="E32" s="30">
        <v>231412</v>
      </c>
      <c r="F32" s="31">
        <v>1</v>
      </c>
      <c r="G32" s="25">
        <f t="shared" si="0"/>
        <v>231412</v>
      </c>
      <c r="H32" s="1"/>
      <c r="I32" s="21">
        <f t="shared" si="7"/>
        <v>25</v>
      </c>
      <c r="J32" s="22" t="str">
        <f t="shared" si="8"/>
        <v>Довеска фазных проводов АС на существующие опоры 0,4 кВ</v>
      </c>
      <c r="K32" s="17"/>
      <c r="L32" s="23" t="str">
        <f t="shared" si="9"/>
        <v xml:space="preserve">1 км </v>
      </c>
      <c r="M32" s="27">
        <f t="shared" si="10"/>
        <v>231412</v>
      </c>
      <c r="N32" s="12"/>
      <c r="O32" s="23">
        <f t="shared" si="11"/>
        <v>1</v>
      </c>
      <c r="P32" s="24">
        <f t="shared" si="12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4"/>
      <c r="B33" s="9">
        <v>26</v>
      </c>
      <c r="C33" s="29" t="s">
        <v>49</v>
      </c>
      <c r="D33" s="12" t="s">
        <v>37</v>
      </c>
      <c r="E33" s="30">
        <v>3111003</v>
      </c>
      <c r="F33" s="31">
        <v>1</v>
      </c>
      <c r="G33" s="25">
        <f t="shared" si="0"/>
        <v>3111003</v>
      </c>
      <c r="H33" s="1"/>
      <c r="I33" s="21">
        <f t="shared" si="7"/>
        <v>26</v>
      </c>
      <c r="J33" s="22" t="str">
        <f t="shared" si="8"/>
        <v>Строительство КЛ-0,4 кВ</v>
      </c>
      <c r="K33" s="17"/>
      <c r="L33" s="23" t="str">
        <f t="shared" si="9"/>
        <v>1 км</v>
      </c>
      <c r="M33" s="27">
        <f t="shared" si="10"/>
        <v>3111003</v>
      </c>
      <c r="N33" s="12"/>
      <c r="O33" s="23">
        <f t="shared" si="11"/>
        <v>1</v>
      </c>
      <c r="P33" s="24">
        <f t="shared" si="12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29" t="s">
        <v>50</v>
      </c>
      <c r="D34" s="12" t="s">
        <v>37</v>
      </c>
      <c r="E34" s="30">
        <v>3542068</v>
      </c>
      <c r="F34" s="31">
        <v>1</v>
      </c>
      <c r="G34" s="25">
        <f t="shared" si="0"/>
        <v>3542068</v>
      </c>
      <c r="H34" s="1"/>
      <c r="I34" s="21">
        <f t="shared" si="7"/>
        <v>27</v>
      </c>
      <c r="J34" s="22" t="str">
        <f t="shared" si="8"/>
        <v>Строительство КЛ - 6(10) кВ</v>
      </c>
      <c r="K34" s="17"/>
      <c r="L34" s="23" t="str">
        <f t="shared" si="9"/>
        <v>1 км</v>
      </c>
      <c r="M34" s="27">
        <f t="shared" si="10"/>
        <v>3542068</v>
      </c>
      <c r="N34" s="12"/>
      <c r="O34" s="23">
        <f t="shared" si="11"/>
        <v>1</v>
      </c>
      <c r="P34" s="24">
        <f t="shared" si="12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4"/>
      <c r="B35" s="9">
        <v>28</v>
      </c>
      <c r="C35" s="29" t="s">
        <v>51</v>
      </c>
      <c r="D35" s="12" t="s">
        <v>32</v>
      </c>
      <c r="E35" s="30">
        <v>358686</v>
      </c>
      <c r="F35" s="31">
        <v>1</v>
      </c>
      <c r="G35" s="25">
        <f t="shared" si="0"/>
        <v>358686</v>
      </c>
      <c r="H35" s="1"/>
      <c r="I35" s="21">
        <f t="shared" si="7"/>
        <v>28</v>
      </c>
      <c r="J35" s="22" t="str">
        <f t="shared" si="8"/>
        <v>Строительство СТП-25 кВА</v>
      </c>
      <c r="K35" s="17"/>
      <c r="L35" s="23" t="str">
        <f t="shared" si="9"/>
        <v>1 шт.</v>
      </c>
      <c r="M35" s="27">
        <f t="shared" si="10"/>
        <v>358686</v>
      </c>
      <c r="N35" s="12"/>
      <c r="O35" s="23">
        <f t="shared" si="11"/>
        <v>1</v>
      </c>
      <c r="P35" s="24">
        <f t="shared" si="12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4"/>
      <c r="B36" s="9">
        <v>29</v>
      </c>
      <c r="C36" s="29" t="s">
        <v>52</v>
      </c>
      <c r="D36" s="12" t="s">
        <v>32</v>
      </c>
      <c r="E36" s="30">
        <v>401483</v>
      </c>
      <c r="F36" s="31">
        <v>1</v>
      </c>
      <c r="G36" s="25">
        <f t="shared" si="0"/>
        <v>401483</v>
      </c>
      <c r="H36" s="1"/>
      <c r="I36" s="21">
        <f t="shared" si="7"/>
        <v>29</v>
      </c>
      <c r="J36" s="22" t="str">
        <f t="shared" si="8"/>
        <v>Строительство СТП-40 кВА</v>
      </c>
      <c r="K36" s="17"/>
      <c r="L36" s="23" t="str">
        <f t="shared" si="9"/>
        <v>1 шт.</v>
      </c>
      <c r="M36" s="27">
        <f t="shared" si="10"/>
        <v>401483</v>
      </c>
      <c r="N36" s="12"/>
      <c r="O36" s="23">
        <f t="shared" si="11"/>
        <v>1</v>
      </c>
      <c r="P36" s="24">
        <f t="shared" si="12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29" t="s">
        <v>53</v>
      </c>
      <c r="D37" s="12" t="s">
        <v>32</v>
      </c>
      <c r="E37" s="30">
        <v>458817</v>
      </c>
      <c r="F37" s="31">
        <v>1</v>
      </c>
      <c r="G37" s="25">
        <f t="shared" si="0"/>
        <v>458817</v>
      </c>
      <c r="H37" s="1"/>
      <c r="I37" s="21">
        <f t="shared" si="7"/>
        <v>30</v>
      </c>
      <c r="J37" s="22" t="str">
        <f t="shared" si="8"/>
        <v>Строительство СТП-63 кВА</v>
      </c>
      <c r="K37" s="17"/>
      <c r="L37" s="23" t="str">
        <f t="shared" si="9"/>
        <v>1 шт.</v>
      </c>
      <c r="M37" s="27">
        <f t="shared" si="10"/>
        <v>458817</v>
      </c>
      <c r="N37" s="12"/>
      <c r="O37" s="23">
        <f t="shared" si="11"/>
        <v>1</v>
      </c>
      <c r="P37" s="24">
        <f t="shared" si="12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29" t="s">
        <v>54</v>
      </c>
      <c r="D38" s="12" t="s">
        <v>32</v>
      </c>
      <c r="E38" s="30">
        <v>514150</v>
      </c>
      <c r="F38" s="31">
        <v>1</v>
      </c>
      <c r="G38" s="25">
        <f t="shared" si="0"/>
        <v>514150</v>
      </c>
      <c r="H38" s="1"/>
      <c r="I38" s="21">
        <f t="shared" si="7"/>
        <v>31</v>
      </c>
      <c r="J38" s="22" t="str">
        <f t="shared" si="8"/>
        <v>Строительство СТП-100 кВА</v>
      </c>
      <c r="K38" s="17"/>
      <c r="L38" s="23" t="str">
        <f t="shared" si="9"/>
        <v>1 шт.</v>
      </c>
      <c r="M38" s="27">
        <f t="shared" si="10"/>
        <v>514150</v>
      </c>
      <c r="N38" s="12"/>
      <c r="O38" s="23">
        <f t="shared" si="11"/>
        <v>1</v>
      </c>
      <c r="P38" s="24">
        <f t="shared" si="12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4"/>
      <c r="B39" s="9">
        <v>32</v>
      </c>
      <c r="C39" s="29" t="s">
        <v>55</v>
      </c>
      <c r="D39" s="12" t="s">
        <v>32</v>
      </c>
      <c r="E39" s="30">
        <v>585810</v>
      </c>
      <c r="F39" s="31">
        <v>1</v>
      </c>
      <c r="G39" s="25">
        <f t="shared" si="0"/>
        <v>585810</v>
      </c>
      <c r="H39" s="1"/>
      <c r="I39" s="21">
        <f t="shared" si="7"/>
        <v>32</v>
      </c>
      <c r="J39" s="22" t="str">
        <f t="shared" si="8"/>
        <v>Строительство СТП-160 кВА</v>
      </c>
      <c r="K39" s="17"/>
      <c r="L39" s="23" t="str">
        <f t="shared" si="9"/>
        <v>1 шт.</v>
      </c>
      <c r="M39" s="27">
        <f t="shared" si="10"/>
        <v>585810</v>
      </c>
      <c r="N39" s="12"/>
      <c r="O39" s="23">
        <f t="shared" si="11"/>
        <v>1</v>
      </c>
      <c r="P39" s="24">
        <f t="shared" si="12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"/>
      <c r="B40" s="9">
        <v>33</v>
      </c>
      <c r="C40" s="29" t="s">
        <v>56</v>
      </c>
      <c r="D40" s="12" t="s">
        <v>32</v>
      </c>
      <c r="E40" s="30">
        <v>613040</v>
      </c>
      <c r="F40" s="31">
        <v>1</v>
      </c>
      <c r="G40" s="25">
        <f t="shared" si="0"/>
        <v>613040</v>
      </c>
      <c r="H40" s="1"/>
      <c r="I40" s="21">
        <f t="shared" si="7"/>
        <v>33</v>
      </c>
      <c r="J40" s="22" t="str">
        <f t="shared" si="8"/>
        <v>Строительство КТПН-40 кВА</v>
      </c>
      <c r="K40" s="17"/>
      <c r="L40" s="23" t="str">
        <f t="shared" si="9"/>
        <v>1 шт.</v>
      </c>
      <c r="M40" s="27">
        <f t="shared" si="10"/>
        <v>613040</v>
      </c>
      <c r="N40" s="12"/>
      <c r="O40" s="23">
        <f t="shared" si="11"/>
        <v>1</v>
      </c>
      <c r="P40" s="24">
        <f t="shared" si="12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29" t="s">
        <v>57</v>
      </c>
      <c r="D41" s="12" t="s">
        <v>32</v>
      </c>
      <c r="E41" s="30">
        <v>592410</v>
      </c>
      <c r="F41" s="31">
        <v>1</v>
      </c>
      <c r="G41" s="25">
        <f t="shared" si="0"/>
        <v>592410</v>
      </c>
      <c r="H41" s="1"/>
      <c r="I41" s="21">
        <f t="shared" si="7"/>
        <v>34</v>
      </c>
      <c r="J41" s="22" t="str">
        <f t="shared" si="8"/>
        <v>Строительство КТПН-63 кВА</v>
      </c>
      <c r="K41" s="17"/>
      <c r="L41" s="23" t="str">
        <f t="shared" si="9"/>
        <v>1 шт.</v>
      </c>
      <c r="M41" s="27">
        <f t="shared" si="10"/>
        <v>592410</v>
      </c>
      <c r="N41" s="12"/>
      <c r="O41" s="23">
        <f t="shared" si="11"/>
        <v>1</v>
      </c>
      <c r="P41" s="24">
        <f t="shared" si="12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29" t="s">
        <v>58</v>
      </c>
      <c r="D42" s="12" t="s">
        <v>32</v>
      </c>
      <c r="E42" s="30">
        <v>889580</v>
      </c>
      <c r="F42" s="31">
        <v>1</v>
      </c>
      <c r="G42" s="25">
        <f t="shared" si="0"/>
        <v>889580</v>
      </c>
      <c r="H42" s="1"/>
      <c r="I42" s="21">
        <f t="shared" si="7"/>
        <v>35</v>
      </c>
      <c r="J42" s="22" t="str">
        <f t="shared" si="8"/>
        <v>Строительство КТПН-100 кВА</v>
      </c>
      <c r="K42" s="17"/>
      <c r="L42" s="23" t="str">
        <f t="shared" si="9"/>
        <v>1 шт.</v>
      </c>
      <c r="M42" s="27">
        <f t="shared" si="10"/>
        <v>889580</v>
      </c>
      <c r="N42" s="12"/>
      <c r="O42" s="23">
        <f t="shared" si="11"/>
        <v>1</v>
      </c>
      <c r="P42" s="24">
        <f t="shared" si="12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29" t="s">
        <v>59</v>
      </c>
      <c r="D43" s="12" t="s">
        <v>32</v>
      </c>
      <c r="E43" s="30">
        <v>993882</v>
      </c>
      <c r="F43" s="31">
        <v>1</v>
      </c>
      <c r="G43" s="25">
        <f t="shared" si="0"/>
        <v>993882</v>
      </c>
      <c r="H43" s="1"/>
      <c r="I43" s="21">
        <f t="shared" si="7"/>
        <v>36</v>
      </c>
      <c r="J43" s="22" t="str">
        <f t="shared" si="8"/>
        <v>Строительство КТПН-160 кВА</v>
      </c>
      <c r="K43" s="17"/>
      <c r="L43" s="23" t="str">
        <f t="shared" si="9"/>
        <v>1 шт.</v>
      </c>
      <c r="M43" s="27">
        <f t="shared" si="10"/>
        <v>993882</v>
      </c>
      <c r="N43" s="12"/>
      <c r="O43" s="23">
        <f t="shared" si="11"/>
        <v>1</v>
      </c>
      <c r="P43" s="24">
        <f t="shared" si="12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29" t="s">
        <v>60</v>
      </c>
      <c r="D44" s="12" t="s">
        <v>32</v>
      </c>
      <c r="E44" s="30">
        <v>1153768</v>
      </c>
      <c r="F44" s="31">
        <v>1</v>
      </c>
      <c r="G44" s="25">
        <f t="shared" si="0"/>
        <v>1153768</v>
      </c>
      <c r="H44" s="1"/>
      <c r="I44" s="21">
        <f t="shared" si="7"/>
        <v>37</v>
      </c>
      <c r="J44" s="22" t="str">
        <f t="shared" si="8"/>
        <v>Строительство КТПН-250 кВА</v>
      </c>
      <c r="K44" s="17"/>
      <c r="L44" s="23" t="str">
        <f t="shared" si="9"/>
        <v>1 шт.</v>
      </c>
      <c r="M44" s="27">
        <f t="shared" si="10"/>
        <v>1153768</v>
      </c>
      <c r="N44" s="12"/>
      <c r="O44" s="23">
        <f t="shared" si="11"/>
        <v>1</v>
      </c>
      <c r="P44" s="24">
        <f t="shared" si="12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4"/>
      <c r="B45" s="9">
        <v>38</v>
      </c>
      <c r="C45" s="29" t="s">
        <v>61</v>
      </c>
      <c r="D45" s="12" t="s">
        <v>32</v>
      </c>
      <c r="E45" s="30">
        <v>1220479</v>
      </c>
      <c r="F45" s="31">
        <v>1</v>
      </c>
      <c r="G45" s="25">
        <f t="shared" si="0"/>
        <v>1220479</v>
      </c>
      <c r="H45" s="1"/>
      <c r="I45" s="21">
        <f t="shared" si="7"/>
        <v>38</v>
      </c>
      <c r="J45" s="22" t="str">
        <f t="shared" si="8"/>
        <v>Строительство КТПН-400 кВА</v>
      </c>
      <c r="K45" s="17"/>
      <c r="L45" s="23" t="str">
        <f t="shared" si="9"/>
        <v>1 шт.</v>
      </c>
      <c r="M45" s="27">
        <f t="shared" si="10"/>
        <v>1220479</v>
      </c>
      <c r="N45" s="12"/>
      <c r="O45" s="23">
        <f t="shared" si="11"/>
        <v>1</v>
      </c>
      <c r="P45" s="24">
        <f t="shared" si="12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4"/>
      <c r="B46" s="9">
        <v>39</v>
      </c>
      <c r="C46" s="29" t="s">
        <v>62</v>
      </c>
      <c r="D46" s="12" t="s">
        <v>32</v>
      </c>
      <c r="E46" s="30">
        <v>1487565</v>
      </c>
      <c r="F46" s="31">
        <v>1</v>
      </c>
      <c r="G46" s="25">
        <f t="shared" si="0"/>
        <v>1487565</v>
      </c>
      <c r="H46" s="1"/>
      <c r="I46" s="21">
        <f t="shared" si="7"/>
        <v>39</v>
      </c>
      <c r="J46" s="22" t="str">
        <f t="shared" si="8"/>
        <v>Строительство КТПН-630 кВА</v>
      </c>
      <c r="K46" s="17"/>
      <c r="L46" s="23" t="str">
        <f t="shared" si="9"/>
        <v>1 шт.</v>
      </c>
      <c r="M46" s="27">
        <f t="shared" si="10"/>
        <v>1487565</v>
      </c>
      <c r="N46" s="12"/>
      <c r="O46" s="23">
        <f t="shared" si="11"/>
        <v>1</v>
      </c>
      <c r="P46" s="24">
        <f t="shared" si="12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4"/>
      <c r="B47" s="9">
        <v>40</v>
      </c>
      <c r="C47" s="29" t="s">
        <v>63</v>
      </c>
      <c r="D47" s="12" t="s">
        <v>32</v>
      </c>
      <c r="E47" s="30">
        <v>197381</v>
      </c>
      <c r="F47" s="31">
        <v>1</v>
      </c>
      <c r="G47" s="25">
        <f t="shared" si="0"/>
        <v>197381</v>
      </c>
      <c r="H47" s="1"/>
      <c r="I47" s="21">
        <f t="shared" si="7"/>
        <v>40</v>
      </c>
      <c r="J47" s="22" t="str">
        <f t="shared" si="8"/>
        <v>Установка ТМГ-40 кВА</v>
      </c>
      <c r="K47" s="17"/>
      <c r="L47" s="23" t="str">
        <f t="shared" si="9"/>
        <v>1 шт.</v>
      </c>
      <c r="M47" s="27">
        <f t="shared" si="10"/>
        <v>197381</v>
      </c>
      <c r="N47" s="12"/>
      <c r="O47" s="23">
        <f t="shared" si="11"/>
        <v>1</v>
      </c>
      <c r="P47" s="24">
        <f t="shared" si="12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4"/>
      <c r="B48" s="9">
        <v>41</v>
      </c>
      <c r="C48" s="29" t="s">
        <v>64</v>
      </c>
      <c r="D48" s="12" t="s">
        <v>32</v>
      </c>
      <c r="E48" s="30">
        <v>217775</v>
      </c>
      <c r="F48" s="31">
        <v>1</v>
      </c>
      <c r="G48" s="25">
        <f t="shared" si="0"/>
        <v>217775</v>
      </c>
      <c r="H48" s="1"/>
      <c r="I48" s="21">
        <f t="shared" si="7"/>
        <v>41</v>
      </c>
      <c r="J48" s="22" t="str">
        <f t="shared" si="8"/>
        <v>Установка ТМГ-63 кВА</v>
      </c>
      <c r="K48" s="17"/>
      <c r="L48" s="23" t="str">
        <f t="shared" si="9"/>
        <v>1 шт.</v>
      </c>
      <c r="M48" s="27">
        <f t="shared" si="10"/>
        <v>217775</v>
      </c>
      <c r="N48" s="12"/>
      <c r="O48" s="23">
        <f t="shared" si="11"/>
        <v>1</v>
      </c>
      <c r="P48" s="24">
        <f t="shared" si="12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4"/>
      <c r="B49" s="9">
        <v>42</v>
      </c>
      <c r="C49" s="29" t="s">
        <v>65</v>
      </c>
      <c r="D49" s="12" t="s">
        <v>32</v>
      </c>
      <c r="E49" s="30">
        <v>234024</v>
      </c>
      <c r="F49" s="31">
        <v>1</v>
      </c>
      <c r="G49" s="25">
        <f t="shared" si="0"/>
        <v>234024</v>
      </c>
      <c r="H49" s="1"/>
      <c r="I49" s="21">
        <f t="shared" si="7"/>
        <v>42</v>
      </c>
      <c r="J49" s="22" t="str">
        <f t="shared" si="8"/>
        <v>Установка ТМГ-100 кВА</v>
      </c>
      <c r="K49" s="17"/>
      <c r="L49" s="23" t="str">
        <f t="shared" si="9"/>
        <v>1 шт.</v>
      </c>
      <c r="M49" s="27">
        <f t="shared" si="10"/>
        <v>234024</v>
      </c>
      <c r="N49" s="12"/>
      <c r="O49" s="23">
        <f t="shared" si="11"/>
        <v>1</v>
      </c>
      <c r="P49" s="24">
        <f t="shared" si="12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4"/>
      <c r="B50" s="9">
        <v>43</v>
      </c>
      <c r="C50" s="29" t="s">
        <v>66</v>
      </c>
      <c r="D50" s="12" t="s">
        <v>32</v>
      </c>
      <c r="E50" s="30">
        <v>284185</v>
      </c>
      <c r="F50" s="31">
        <v>1</v>
      </c>
      <c r="G50" s="25">
        <f t="shared" si="0"/>
        <v>284185</v>
      </c>
      <c r="H50" s="1"/>
      <c r="I50" s="21">
        <f t="shared" si="7"/>
        <v>43</v>
      </c>
      <c r="J50" s="22" t="str">
        <f t="shared" si="8"/>
        <v>Установка ТМГ-160 кВА</v>
      </c>
      <c r="K50" s="17"/>
      <c r="L50" s="23" t="str">
        <f t="shared" si="9"/>
        <v>1 шт.</v>
      </c>
      <c r="M50" s="27">
        <f t="shared" si="10"/>
        <v>284185</v>
      </c>
      <c r="N50" s="12"/>
      <c r="O50" s="23">
        <f t="shared" si="11"/>
        <v>1</v>
      </c>
      <c r="P50" s="24">
        <f t="shared" si="12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4"/>
      <c r="B51" s="9">
        <v>44</v>
      </c>
      <c r="C51" s="29" t="s">
        <v>67</v>
      </c>
      <c r="D51" s="12" t="s">
        <v>32</v>
      </c>
      <c r="E51" s="30">
        <v>328318</v>
      </c>
      <c r="F51" s="31">
        <v>1</v>
      </c>
      <c r="G51" s="25">
        <f t="shared" si="0"/>
        <v>328318</v>
      </c>
      <c r="H51" s="1"/>
      <c r="I51" s="21">
        <f t="shared" si="7"/>
        <v>44</v>
      </c>
      <c r="J51" s="22" t="str">
        <f t="shared" si="8"/>
        <v>Установка ТМГ-250 кВА</v>
      </c>
      <c r="K51" s="17"/>
      <c r="L51" s="23" t="str">
        <f t="shared" si="9"/>
        <v>1 шт.</v>
      </c>
      <c r="M51" s="27">
        <f t="shared" si="10"/>
        <v>328318</v>
      </c>
      <c r="N51" s="12"/>
      <c r="O51" s="23">
        <f t="shared" si="11"/>
        <v>1</v>
      </c>
      <c r="P51" s="24">
        <f t="shared" si="12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4"/>
      <c r="B52" s="9">
        <v>45</v>
      </c>
      <c r="C52" s="29" t="s">
        <v>68</v>
      </c>
      <c r="D52" s="12" t="s">
        <v>32</v>
      </c>
      <c r="E52" s="30">
        <v>407211</v>
      </c>
      <c r="F52" s="31">
        <v>1</v>
      </c>
      <c r="G52" s="25">
        <f t="shared" si="0"/>
        <v>407211</v>
      </c>
      <c r="H52" s="1"/>
      <c r="I52" s="21">
        <f t="shared" si="7"/>
        <v>45</v>
      </c>
      <c r="J52" s="22" t="str">
        <f t="shared" si="8"/>
        <v>Установка ТМГ-400 кВА</v>
      </c>
      <c r="K52" s="17"/>
      <c r="L52" s="23" t="str">
        <f t="shared" si="9"/>
        <v>1 шт.</v>
      </c>
      <c r="M52" s="27">
        <f t="shared" si="10"/>
        <v>407211</v>
      </c>
      <c r="N52" s="12"/>
      <c r="O52" s="23">
        <f t="shared" si="11"/>
        <v>1</v>
      </c>
      <c r="P52" s="24">
        <f t="shared" si="12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4"/>
      <c r="B53" s="9">
        <v>46</v>
      </c>
      <c r="C53" s="29" t="s">
        <v>69</v>
      </c>
      <c r="D53" s="12" t="s">
        <v>32</v>
      </c>
      <c r="E53" s="30">
        <v>394336</v>
      </c>
      <c r="F53" s="31">
        <v>1</v>
      </c>
      <c r="G53" s="25">
        <f t="shared" si="0"/>
        <v>394336</v>
      </c>
      <c r="H53" s="1"/>
      <c r="I53" s="21">
        <f t="shared" si="7"/>
        <v>46</v>
      </c>
      <c r="J53" s="22" t="str">
        <f t="shared" si="8"/>
        <v>Установка ТМГ-630 кВА</v>
      </c>
      <c r="K53" s="17"/>
      <c r="L53" s="23" t="str">
        <f t="shared" si="9"/>
        <v>1 шт.</v>
      </c>
      <c r="M53" s="27">
        <f t="shared" si="10"/>
        <v>394336</v>
      </c>
      <c r="N53" s="12"/>
      <c r="O53" s="23">
        <f t="shared" si="11"/>
        <v>1</v>
      </c>
      <c r="P53" s="24">
        <f t="shared" si="12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4"/>
      <c r="B54" s="9">
        <v>47</v>
      </c>
      <c r="C54" s="29" t="s">
        <v>70</v>
      </c>
      <c r="D54" s="12" t="s">
        <v>32</v>
      </c>
      <c r="E54" s="30">
        <v>787999</v>
      </c>
      <c r="F54" s="31">
        <v>1</v>
      </c>
      <c r="G54" s="25">
        <f t="shared" si="0"/>
        <v>787999</v>
      </c>
      <c r="H54" s="1"/>
      <c r="I54" s="21">
        <f t="shared" si="7"/>
        <v>47</v>
      </c>
      <c r="J54" s="22" t="str">
        <f t="shared" si="8"/>
        <v>Установка ТМГ-1000 кВА</v>
      </c>
      <c r="K54" s="17"/>
      <c r="L54" s="23" t="str">
        <f t="shared" si="9"/>
        <v>1 шт.</v>
      </c>
      <c r="M54" s="27">
        <f t="shared" si="10"/>
        <v>787999</v>
      </c>
      <c r="N54" s="12"/>
      <c r="O54" s="23">
        <f t="shared" si="11"/>
        <v>1</v>
      </c>
      <c r="P54" s="24">
        <f t="shared" si="12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4"/>
      <c r="B55" s="9">
        <v>48</v>
      </c>
      <c r="C55" s="29" t="s">
        <v>71</v>
      </c>
      <c r="D55" s="12" t="s">
        <v>32</v>
      </c>
      <c r="E55" s="30">
        <v>18460</v>
      </c>
      <c r="F55" s="31">
        <v>1</v>
      </c>
      <c r="G55" s="25">
        <f t="shared" si="0"/>
        <v>18460</v>
      </c>
      <c r="H55" s="1"/>
      <c r="I55" s="21">
        <f t="shared" si="7"/>
        <v>48</v>
      </c>
      <c r="J55" s="22" t="str">
        <f t="shared" si="8"/>
        <v>Установка АВ-0,4 кВ</v>
      </c>
      <c r="K55" s="17"/>
      <c r="L55" s="23" t="str">
        <f t="shared" si="9"/>
        <v>1 шт.</v>
      </c>
      <c r="M55" s="27">
        <f t="shared" si="10"/>
        <v>18460</v>
      </c>
      <c r="N55" s="12"/>
      <c r="O55" s="23">
        <f t="shared" si="11"/>
        <v>1</v>
      </c>
      <c r="P55" s="24">
        <f t="shared" si="12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5.5" x14ac:dyDescent="0.25">
      <c r="A56" s="4"/>
      <c r="B56" s="9">
        <v>49</v>
      </c>
      <c r="C56" s="29" t="s">
        <v>72</v>
      </c>
      <c r="D56" s="12" t="s">
        <v>32</v>
      </c>
      <c r="E56" s="30">
        <v>16626</v>
      </c>
      <c r="F56" s="31">
        <v>1</v>
      </c>
      <c r="G56" s="25">
        <f t="shared" si="0"/>
        <v>16626</v>
      </c>
      <c r="H56" s="1"/>
      <c r="I56" s="21">
        <f t="shared" si="7"/>
        <v>49</v>
      </c>
      <c r="J56" s="22" t="str">
        <f t="shared" si="8"/>
        <v>Установка рубильника 0,4 кВ</v>
      </c>
      <c r="K56" s="17"/>
      <c r="L56" s="23" t="str">
        <f t="shared" si="9"/>
        <v>1 шт.</v>
      </c>
      <c r="M56" s="27">
        <f t="shared" si="10"/>
        <v>16626</v>
      </c>
      <c r="N56" s="12"/>
      <c r="O56" s="23">
        <f t="shared" si="11"/>
        <v>1</v>
      </c>
      <c r="P56" s="24">
        <f t="shared" si="12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51" x14ac:dyDescent="0.25">
      <c r="A57" s="4"/>
      <c r="B57" s="9">
        <v>50</v>
      </c>
      <c r="C57" s="29" t="s">
        <v>73</v>
      </c>
      <c r="D57" s="12" t="s">
        <v>74</v>
      </c>
      <c r="E57" s="30">
        <v>23167</v>
      </c>
      <c r="F57" s="31">
        <v>1</v>
      </c>
      <c r="G57" s="25">
        <f t="shared" si="0"/>
        <v>23167</v>
      </c>
      <c r="H57" s="1"/>
      <c r="I57" s="21">
        <f t="shared" si="7"/>
        <v>50</v>
      </c>
      <c r="J57" s="22" t="str">
        <f t="shared" si="8"/>
        <v>Установка ТТ 0,4 кВ</v>
      </c>
      <c r="K57" s="17"/>
      <c r="L57" s="23" t="str">
        <f t="shared" si="9"/>
        <v>1 компл. (3 фазы)</v>
      </c>
      <c r="M57" s="27">
        <f t="shared" si="10"/>
        <v>23167</v>
      </c>
      <c r="N57" s="12"/>
      <c r="O57" s="23">
        <f t="shared" si="11"/>
        <v>1</v>
      </c>
      <c r="P57" s="24">
        <f t="shared" si="12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4"/>
      <c r="B58" s="9">
        <v>51</v>
      </c>
      <c r="C58" s="29" t="s">
        <v>75</v>
      </c>
      <c r="D58" s="12" t="s">
        <v>76</v>
      </c>
      <c r="E58" s="30">
        <v>58281</v>
      </c>
      <c r="F58" s="31">
        <v>1</v>
      </c>
      <c r="G58" s="25">
        <f t="shared" si="0"/>
        <v>58281</v>
      </c>
      <c r="H58" s="1"/>
      <c r="I58" s="21">
        <f t="shared" si="7"/>
        <v>51</v>
      </c>
      <c r="J58" s="22" t="str">
        <f t="shared" si="8"/>
        <v>Монтаж ошиновки</v>
      </c>
      <c r="K58" s="17"/>
      <c r="L58" s="23" t="str">
        <f t="shared" si="9"/>
        <v>10 м</v>
      </c>
      <c r="M58" s="27">
        <f t="shared" si="10"/>
        <v>58281</v>
      </c>
      <c r="N58" s="12"/>
      <c r="O58" s="23">
        <f t="shared" si="11"/>
        <v>1</v>
      </c>
      <c r="P58" s="24">
        <f t="shared" si="12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"/>
      <c r="B59" s="9">
        <v>52</v>
      </c>
      <c r="C59" s="29" t="s">
        <v>77</v>
      </c>
      <c r="D59" s="12" t="s">
        <v>78</v>
      </c>
      <c r="E59" s="30">
        <v>2101720</v>
      </c>
      <c r="F59" s="31">
        <v>1</v>
      </c>
      <c r="G59" s="25">
        <f t="shared" si="0"/>
        <v>2101720</v>
      </c>
      <c r="H59" s="1"/>
      <c r="I59" s="21">
        <f t="shared" si="7"/>
        <v>52</v>
      </c>
      <c r="J59" s="22" t="str">
        <f t="shared" si="8"/>
        <v>Чистка просеки</v>
      </c>
      <c r="K59" s="17"/>
      <c r="L59" s="23" t="str">
        <f t="shared" si="9"/>
        <v>1 Га</v>
      </c>
      <c r="M59" s="27">
        <f t="shared" si="10"/>
        <v>2101720</v>
      </c>
      <c r="N59" s="12"/>
      <c r="O59" s="23">
        <f t="shared" si="11"/>
        <v>1</v>
      </c>
      <c r="P59" s="24">
        <f t="shared" si="12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5.5" x14ac:dyDescent="0.25">
      <c r="A60" s="4"/>
      <c r="B60" s="9">
        <v>53</v>
      </c>
      <c r="C60" s="29" t="s">
        <v>79</v>
      </c>
      <c r="D60" s="12" t="s">
        <v>80</v>
      </c>
      <c r="E60" s="30">
        <v>2312</v>
      </c>
      <c r="F60" s="31">
        <v>1</v>
      </c>
      <c r="G60" s="25">
        <f t="shared" si="0"/>
        <v>2312</v>
      </c>
      <c r="H60" s="1"/>
      <c r="I60" s="21">
        <f t="shared" si="7"/>
        <v>53</v>
      </c>
      <c r="J60" s="22" t="str">
        <f t="shared" si="8"/>
        <v>Валка ОСД</v>
      </c>
      <c r="K60" s="17"/>
      <c r="L60" s="23" t="str">
        <f t="shared" si="9"/>
        <v>1 дерево</v>
      </c>
      <c r="M60" s="27">
        <f t="shared" si="10"/>
        <v>2312</v>
      </c>
      <c r="N60" s="12"/>
      <c r="O60" s="23">
        <f t="shared" si="11"/>
        <v>1</v>
      </c>
      <c r="P60" s="24">
        <f t="shared" si="12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54</v>
      </c>
      <c r="C61" s="29" t="s">
        <v>81</v>
      </c>
      <c r="D61" s="12" t="s">
        <v>80</v>
      </c>
      <c r="E61" s="30">
        <v>2094</v>
      </c>
      <c r="F61" s="31">
        <v>1</v>
      </c>
      <c r="G61" s="25">
        <f t="shared" si="0"/>
        <v>2094</v>
      </c>
      <c r="H61" s="1"/>
      <c r="I61" s="21">
        <f t="shared" si="7"/>
        <v>54</v>
      </c>
      <c r="J61" s="22" t="str">
        <f t="shared" si="8"/>
        <v>Подрезка крон</v>
      </c>
      <c r="K61" s="17"/>
      <c r="L61" s="23" t="str">
        <f t="shared" si="9"/>
        <v>1 дерево</v>
      </c>
      <c r="M61" s="27">
        <f t="shared" si="10"/>
        <v>2094</v>
      </c>
      <c r="N61" s="12"/>
      <c r="O61" s="23">
        <f t="shared" si="11"/>
        <v>1</v>
      </c>
      <c r="P61" s="24">
        <f t="shared" si="12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4"/>
      <c r="B62" s="9">
        <v>55</v>
      </c>
      <c r="C62" s="29" t="s">
        <v>82</v>
      </c>
      <c r="D62" s="12" t="s">
        <v>19</v>
      </c>
      <c r="E62" s="30">
        <v>3020</v>
      </c>
      <c r="F62" s="31">
        <v>1</v>
      </c>
      <c r="G62" s="25">
        <f t="shared" si="0"/>
        <v>3020</v>
      </c>
      <c r="H62" s="1"/>
      <c r="I62" s="21">
        <f t="shared" si="7"/>
        <v>55</v>
      </c>
      <c r="J62" s="22" t="str">
        <f t="shared" si="8"/>
        <v xml:space="preserve">Демонтаж одностоечной ж/б опоры </v>
      </c>
      <c r="K62" s="17"/>
      <c r="L62" s="23" t="str">
        <f t="shared" si="9"/>
        <v>1 опора</v>
      </c>
      <c r="M62" s="27">
        <f t="shared" si="10"/>
        <v>3020</v>
      </c>
      <c r="N62" s="12"/>
      <c r="O62" s="23">
        <f t="shared" si="11"/>
        <v>1</v>
      </c>
      <c r="P62" s="24">
        <f t="shared" si="12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9">
        <v>56</v>
      </c>
      <c r="C63" s="29" t="s">
        <v>83</v>
      </c>
      <c r="D63" s="12" t="s">
        <v>19</v>
      </c>
      <c r="E63" s="30">
        <v>7712</v>
      </c>
      <c r="F63" s="31">
        <v>1</v>
      </c>
      <c r="G63" s="25">
        <f t="shared" si="0"/>
        <v>7712</v>
      </c>
      <c r="H63" s="1"/>
      <c r="I63" s="21">
        <f t="shared" si="7"/>
        <v>56</v>
      </c>
      <c r="J63" s="22" t="str">
        <f t="shared" si="8"/>
        <v xml:space="preserve">Демонтаж одностоечной ж/б опоры с 1 подкосом </v>
      </c>
      <c r="K63" s="17"/>
      <c r="L63" s="23" t="str">
        <f t="shared" si="9"/>
        <v>1 опора</v>
      </c>
      <c r="M63" s="27">
        <f t="shared" si="10"/>
        <v>7712</v>
      </c>
      <c r="N63" s="12"/>
      <c r="O63" s="23">
        <f t="shared" si="11"/>
        <v>1</v>
      </c>
      <c r="P63" s="24">
        <f t="shared" si="12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5.5" x14ac:dyDescent="0.25">
      <c r="A64" s="4"/>
      <c r="B64" s="9">
        <v>57</v>
      </c>
      <c r="C64" s="29" t="s">
        <v>84</v>
      </c>
      <c r="D64" s="12" t="s">
        <v>19</v>
      </c>
      <c r="E64" s="30">
        <v>11378</v>
      </c>
      <c r="F64" s="31">
        <v>1</v>
      </c>
      <c r="G64" s="25">
        <f t="shared" si="0"/>
        <v>11378</v>
      </c>
      <c r="H64" s="1"/>
      <c r="I64" s="21">
        <f t="shared" si="7"/>
        <v>57</v>
      </c>
      <c r="J64" s="22" t="str">
        <f t="shared" si="8"/>
        <v xml:space="preserve">Демонтаж одностоечной ж/б опоры с 2 подкосами </v>
      </c>
      <c r="K64" s="17"/>
      <c r="L64" s="23" t="str">
        <f t="shared" si="9"/>
        <v>1 опора</v>
      </c>
      <c r="M64" s="27">
        <f t="shared" si="10"/>
        <v>11378</v>
      </c>
      <c r="N64" s="12"/>
      <c r="O64" s="23">
        <f t="shared" si="11"/>
        <v>1</v>
      </c>
      <c r="P64" s="24">
        <f t="shared" si="12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25.5" x14ac:dyDescent="0.25">
      <c r="A65" s="4"/>
      <c r="B65" s="9">
        <v>58</v>
      </c>
      <c r="C65" s="29" t="s">
        <v>85</v>
      </c>
      <c r="D65" s="12" t="s">
        <v>19</v>
      </c>
      <c r="E65" s="30">
        <v>5048</v>
      </c>
      <c r="F65" s="31">
        <v>1</v>
      </c>
      <c r="G65" s="25">
        <f t="shared" si="0"/>
        <v>5048</v>
      </c>
      <c r="H65" s="1"/>
      <c r="I65" s="21">
        <f t="shared" si="7"/>
        <v>58</v>
      </c>
      <c r="J65" s="22" t="str">
        <f t="shared" si="8"/>
        <v>Демонтаж одностоечной опоры (с приставками)</v>
      </c>
      <c r="K65" s="17"/>
      <c r="L65" s="23" t="str">
        <f t="shared" si="9"/>
        <v>1 опора</v>
      </c>
      <c r="M65" s="27">
        <f t="shared" si="10"/>
        <v>5048</v>
      </c>
      <c r="N65" s="12"/>
      <c r="O65" s="23">
        <f t="shared" si="11"/>
        <v>1</v>
      </c>
      <c r="P65" s="24">
        <f t="shared" si="12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8.25" x14ac:dyDescent="0.25">
      <c r="A66" s="4"/>
      <c r="B66" s="9">
        <v>59</v>
      </c>
      <c r="C66" s="29" t="s">
        <v>86</v>
      </c>
      <c r="D66" s="12" t="s">
        <v>19</v>
      </c>
      <c r="E66" s="30">
        <v>9955</v>
      </c>
      <c r="F66" s="31">
        <v>1</v>
      </c>
      <c r="G66" s="25">
        <f t="shared" si="0"/>
        <v>9955</v>
      </c>
      <c r="H66" s="1"/>
      <c r="I66" s="21">
        <f t="shared" si="7"/>
        <v>59</v>
      </c>
      <c r="J66" s="22" t="str">
        <f t="shared" si="8"/>
        <v>Демонтаж одностоечной опоры с 1 подкосом (с приставками)</v>
      </c>
      <c r="K66" s="17"/>
      <c r="L66" s="23" t="str">
        <f t="shared" si="9"/>
        <v>1 опора</v>
      </c>
      <c r="M66" s="27">
        <f t="shared" si="10"/>
        <v>9955</v>
      </c>
      <c r="N66" s="12"/>
      <c r="O66" s="23">
        <f t="shared" si="11"/>
        <v>1</v>
      </c>
      <c r="P66" s="24">
        <f t="shared" si="12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8.25" x14ac:dyDescent="0.25">
      <c r="A67" s="4"/>
      <c r="B67" s="9">
        <v>60</v>
      </c>
      <c r="C67" s="29" t="s">
        <v>87</v>
      </c>
      <c r="D67" s="12" t="s">
        <v>19</v>
      </c>
      <c r="E67" s="30">
        <v>15200</v>
      </c>
      <c r="F67" s="31">
        <v>1</v>
      </c>
      <c r="G67" s="25">
        <f t="shared" si="0"/>
        <v>15200</v>
      </c>
      <c r="H67" s="1"/>
      <c r="I67" s="21">
        <f t="shared" si="7"/>
        <v>60</v>
      </c>
      <c r="J67" s="22" t="str">
        <f t="shared" si="8"/>
        <v>Демонтаж одностоечной опоры с 2 подкосами (с приставками)</v>
      </c>
      <c r="K67" s="17"/>
      <c r="L67" s="23" t="str">
        <f t="shared" si="9"/>
        <v>1 опора</v>
      </c>
      <c r="M67" s="27">
        <f t="shared" si="10"/>
        <v>15200</v>
      </c>
      <c r="N67" s="12"/>
      <c r="O67" s="23">
        <f t="shared" si="11"/>
        <v>1</v>
      </c>
      <c r="P67" s="24">
        <f t="shared" si="12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25.5" x14ac:dyDescent="0.25">
      <c r="A68" s="4"/>
      <c r="B68" s="9">
        <v>61</v>
      </c>
      <c r="C68" s="29" t="s">
        <v>88</v>
      </c>
      <c r="D68" s="12" t="s">
        <v>19</v>
      </c>
      <c r="E68" s="30">
        <v>1952</v>
      </c>
      <c r="F68" s="31">
        <v>1</v>
      </c>
      <c r="G68" s="25">
        <f t="shared" si="0"/>
        <v>1952</v>
      </c>
      <c r="H68" s="1"/>
      <c r="I68" s="21">
        <f t="shared" si="7"/>
        <v>61</v>
      </c>
      <c r="J68" s="22" t="str">
        <f t="shared" si="8"/>
        <v>Демонтаж провода ВЛ-0,4 кВ</v>
      </c>
      <c r="K68" s="17"/>
      <c r="L68" s="23" t="str">
        <f t="shared" si="9"/>
        <v>1 опора</v>
      </c>
      <c r="M68" s="27">
        <f t="shared" si="10"/>
        <v>1952</v>
      </c>
      <c r="N68" s="12"/>
      <c r="O68" s="23">
        <f t="shared" si="11"/>
        <v>1</v>
      </c>
      <c r="P68" s="24">
        <f t="shared" si="12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5.5" x14ac:dyDescent="0.25">
      <c r="A69" s="4"/>
      <c r="B69" s="9">
        <v>62</v>
      </c>
      <c r="C69" s="29" t="s">
        <v>89</v>
      </c>
      <c r="D69" s="12" t="s">
        <v>19</v>
      </c>
      <c r="E69" s="30">
        <v>2545</v>
      </c>
      <c r="F69" s="31">
        <v>1</v>
      </c>
      <c r="G69" s="25">
        <f t="shared" si="0"/>
        <v>2545</v>
      </c>
      <c r="H69" s="1"/>
      <c r="I69" s="21">
        <f t="shared" si="7"/>
        <v>62</v>
      </c>
      <c r="J69" s="22" t="str">
        <f t="shared" si="8"/>
        <v>Демонтаж провода ВЛ-6(10) кВ</v>
      </c>
      <c r="K69" s="17"/>
      <c r="L69" s="23" t="str">
        <f t="shared" si="9"/>
        <v>1 опора</v>
      </c>
      <c r="M69" s="27">
        <f t="shared" si="10"/>
        <v>2545</v>
      </c>
      <c r="N69" s="12"/>
      <c r="O69" s="23">
        <f t="shared" si="11"/>
        <v>1</v>
      </c>
      <c r="P69" s="24">
        <f t="shared" si="12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63</v>
      </c>
      <c r="C70" s="29" t="s">
        <v>90</v>
      </c>
      <c r="D70" s="12" t="s">
        <v>32</v>
      </c>
      <c r="E70" s="30">
        <v>52726</v>
      </c>
      <c r="F70" s="31">
        <v>1</v>
      </c>
      <c r="G70" s="25">
        <f t="shared" si="0"/>
        <v>52726</v>
      </c>
      <c r="H70" s="1"/>
      <c r="I70" s="21">
        <f t="shared" si="7"/>
        <v>63</v>
      </c>
      <c r="J70" s="22" t="str">
        <f t="shared" si="8"/>
        <v>Демонтаж СТП</v>
      </c>
      <c r="K70" s="17"/>
      <c r="L70" s="23" t="str">
        <f t="shared" si="9"/>
        <v>1 шт.</v>
      </c>
      <c r="M70" s="27">
        <f t="shared" si="10"/>
        <v>52726</v>
      </c>
      <c r="N70" s="12"/>
      <c r="O70" s="23">
        <f t="shared" si="11"/>
        <v>1</v>
      </c>
      <c r="P70" s="24">
        <f t="shared" si="12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4"/>
      <c r="B71" s="9">
        <v>64</v>
      </c>
      <c r="C71" s="29" t="s">
        <v>91</v>
      </c>
      <c r="D71" s="12" t="s">
        <v>32</v>
      </c>
      <c r="E71" s="30">
        <v>69707</v>
      </c>
      <c r="F71" s="31">
        <v>1</v>
      </c>
      <c r="G71" s="25">
        <f t="shared" si="0"/>
        <v>69707</v>
      </c>
      <c r="H71" s="1"/>
      <c r="I71" s="21">
        <f t="shared" si="7"/>
        <v>64</v>
      </c>
      <c r="J71" s="22" t="str">
        <f t="shared" si="8"/>
        <v>Демонтаж КТПН</v>
      </c>
      <c r="K71" s="17"/>
      <c r="L71" s="23" t="str">
        <f t="shared" si="9"/>
        <v>1 шт.</v>
      </c>
      <c r="M71" s="27">
        <f t="shared" si="10"/>
        <v>69707</v>
      </c>
      <c r="N71" s="12"/>
      <c r="O71" s="23">
        <f t="shared" si="11"/>
        <v>1</v>
      </c>
      <c r="P71" s="24">
        <f t="shared" si="12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4"/>
      <c r="B72" s="9">
        <v>65</v>
      </c>
      <c r="C72" s="29" t="s">
        <v>92</v>
      </c>
      <c r="D72" s="12" t="s">
        <v>32</v>
      </c>
      <c r="E72" s="30">
        <v>6971</v>
      </c>
      <c r="F72" s="31">
        <v>1</v>
      </c>
      <c r="G72" s="25">
        <f t="shared" si="0"/>
        <v>6971</v>
      </c>
      <c r="H72" s="1"/>
      <c r="I72" s="21">
        <f t="shared" si="7"/>
        <v>65</v>
      </c>
      <c r="J72" s="22" t="str">
        <f t="shared" si="8"/>
        <v>Демонтаж РЛНД</v>
      </c>
      <c r="K72" s="17"/>
      <c r="L72" s="23" t="str">
        <f t="shared" si="9"/>
        <v>1 шт.</v>
      </c>
      <c r="M72" s="27">
        <f t="shared" si="10"/>
        <v>6971</v>
      </c>
      <c r="N72" s="12"/>
      <c r="O72" s="23">
        <f t="shared" si="11"/>
        <v>1</v>
      </c>
      <c r="P72" s="24">
        <f t="shared" si="12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4"/>
      <c r="B73" s="9">
        <v>66</v>
      </c>
      <c r="C73" s="29" t="s">
        <v>93</v>
      </c>
      <c r="D73" s="12" t="s">
        <v>32</v>
      </c>
      <c r="E73" s="30">
        <v>32413</v>
      </c>
      <c r="F73" s="31">
        <v>1</v>
      </c>
      <c r="G73" s="25">
        <f t="shared" si="0"/>
        <v>32413</v>
      </c>
      <c r="H73" s="1"/>
      <c r="I73" s="21">
        <f t="shared" si="7"/>
        <v>66</v>
      </c>
      <c r="J73" s="22" t="str">
        <f t="shared" si="8"/>
        <v>Демонтаж ТМГ</v>
      </c>
      <c r="K73" s="17"/>
      <c r="L73" s="23" t="str">
        <f t="shared" si="9"/>
        <v>1 шт.</v>
      </c>
      <c r="M73" s="27">
        <f t="shared" si="10"/>
        <v>32413</v>
      </c>
      <c r="N73" s="12"/>
      <c r="O73" s="23">
        <f t="shared" si="11"/>
        <v>1</v>
      </c>
      <c r="P73" s="24">
        <f t="shared" si="12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4"/>
      <c r="B74" s="9">
        <v>67</v>
      </c>
      <c r="C74" s="29" t="s">
        <v>94</v>
      </c>
      <c r="D74" s="12" t="s">
        <v>32</v>
      </c>
      <c r="E74" s="30">
        <v>2516</v>
      </c>
      <c r="F74" s="31">
        <v>1</v>
      </c>
      <c r="G74" s="25">
        <f t="shared" si="0"/>
        <v>2516</v>
      </c>
      <c r="H74" s="1"/>
      <c r="I74" s="21">
        <f t="shared" si="7"/>
        <v>67</v>
      </c>
      <c r="J74" s="22" t="str">
        <f t="shared" si="8"/>
        <v>Демонтаж АВ</v>
      </c>
      <c r="K74" s="17"/>
      <c r="L74" s="23" t="str">
        <f t="shared" si="9"/>
        <v>1 шт.</v>
      </c>
      <c r="M74" s="27">
        <f t="shared" si="10"/>
        <v>2516</v>
      </c>
      <c r="N74" s="12"/>
      <c r="O74" s="23">
        <f t="shared" si="11"/>
        <v>1</v>
      </c>
      <c r="P74" s="24">
        <f t="shared" si="12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25.5" x14ac:dyDescent="0.25">
      <c r="A75" s="4"/>
      <c r="B75" s="9">
        <v>68</v>
      </c>
      <c r="C75" s="29" t="s">
        <v>95</v>
      </c>
      <c r="D75" s="12" t="s">
        <v>32</v>
      </c>
      <c r="E75" s="30">
        <v>6619</v>
      </c>
      <c r="F75" s="31">
        <v>1</v>
      </c>
      <c r="G75" s="25">
        <f t="shared" si="0"/>
        <v>6619</v>
      </c>
      <c r="H75" s="1"/>
      <c r="I75" s="21">
        <f t="shared" si="7"/>
        <v>68</v>
      </c>
      <c r="J75" s="22" t="str">
        <f t="shared" si="8"/>
        <v>Демонтаж рубильника 0,4 кВ</v>
      </c>
      <c r="K75" s="17"/>
      <c r="L75" s="23" t="str">
        <f t="shared" si="9"/>
        <v>1 шт.</v>
      </c>
      <c r="M75" s="27">
        <f t="shared" si="10"/>
        <v>6619</v>
      </c>
      <c r="N75" s="12"/>
      <c r="O75" s="23">
        <f t="shared" si="11"/>
        <v>1</v>
      </c>
      <c r="P75" s="24">
        <f t="shared" si="12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51" x14ac:dyDescent="0.25">
      <c r="A76" s="4"/>
      <c r="B76" s="9">
        <v>69</v>
      </c>
      <c r="C76" s="29" t="s">
        <v>96</v>
      </c>
      <c r="D76" s="12" t="s">
        <v>74</v>
      </c>
      <c r="E76" s="30">
        <v>5098</v>
      </c>
      <c r="F76" s="31">
        <v>1</v>
      </c>
      <c r="G76" s="25">
        <f t="shared" si="0"/>
        <v>5098</v>
      </c>
      <c r="H76" s="1"/>
      <c r="I76" s="21">
        <f t="shared" si="7"/>
        <v>69</v>
      </c>
      <c r="J76" s="22" t="str">
        <f t="shared" si="8"/>
        <v>Демонтаж ТТ</v>
      </c>
      <c r="K76" s="17"/>
      <c r="L76" s="23" t="str">
        <f t="shared" si="9"/>
        <v>1 компл. (3 фазы)</v>
      </c>
      <c r="M76" s="27">
        <f t="shared" si="10"/>
        <v>5098</v>
      </c>
      <c r="N76" s="12"/>
      <c r="O76" s="23">
        <f t="shared" si="11"/>
        <v>1</v>
      </c>
      <c r="P76" s="24">
        <f t="shared" si="12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4"/>
      <c r="B77" s="9">
        <v>70</v>
      </c>
      <c r="C77" s="29" t="s">
        <v>97</v>
      </c>
      <c r="D77" s="12" t="s">
        <v>76</v>
      </c>
      <c r="E77" s="30">
        <v>19727</v>
      </c>
      <c r="F77" s="31">
        <v>1</v>
      </c>
      <c r="G77" s="25">
        <f t="shared" si="0"/>
        <v>19727</v>
      </c>
      <c r="H77" s="1"/>
      <c r="I77" s="21">
        <f t="shared" si="7"/>
        <v>70</v>
      </c>
      <c r="J77" s="22" t="str">
        <f t="shared" si="8"/>
        <v>Демонтаж ошиновки</v>
      </c>
      <c r="K77" s="17"/>
      <c r="L77" s="23" t="str">
        <f t="shared" si="9"/>
        <v>10 м</v>
      </c>
      <c r="M77" s="27">
        <f t="shared" si="10"/>
        <v>19727</v>
      </c>
      <c r="N77" s="12"/>
      <c r="O77" s="23">
        <f t="shared" si="11"/>
        <v>1</v>
      </c>
      <c r="P77" s="24">
        <f t="shared" si="12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25.5" x14ac:dyDescent="0.25">
      <c r="A78" s="4"/>
      <c r="B78" s="9">
        <v>71</v>
      </c>
      <c r="C78" s="29" t="s">
        <v>98</v>
      </c>
      <c r="D78" s="12" t="s">
        <v>99</v>
      </c>
      <c r="E78" s="30">
        <v>2034274</v>
      </c>
      <c r="F78" s="31">
        <v>1</v>
      </c>
      <c r="G78" s="25">
        <f t="shared" si="0"/>
        <v>2034274</v>
      </c>
      <c r="H78" s="1"/>
      <c r="I78" s="21">
        <f t="shared" si="7"/>
        <v>71</v>
      </c>
      <c r="J78" s="22" t="str">
        <f t="shared" si="8"/>
        <v>Переход КЛ-6 кВ методом ГНБ</v>
      </c>
      <c r="K78" s="17"/>
      <c r="L78" s="23" t="str">
        <f t="shared" si="9"/>
        <v>100 м</v>
      </c>
      <c r="M78" s="27">
        <f t="shared" si="10"/>
        <v>2034274</v>
      </c>
      <c r="N78" s="12"/>
      <c r="O78" s="23">
        <f t="shared" si="11"/>
        <v>1</v>
      </c>
      <c r="P78" s="24">
        <f t="shared" si="12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5.5" x14ac:dyDescent="0.25">
      <c r="A79" s="4"/>
      <c r="B79" s="9">
        <v>72</v>
      </c>
      <c r="C79" s="29" t="s">
        <v>100</v>
      </c>
      <c r="D79" s="12" t="s">
        <v>99</v>
      </c>
      <c r="E79" s="30">
        <v>1999861</v>
      </c>
      <c r="F79" s="31">
        <v>1</v>
      </c>
      <c r="G79" s="25">
        <f t="shared" si="0"/>
        <v>1999861</v>
      </c>
      <c r="H79" s="1"/>
      <c r="I79" s="21">
        <f t="shared" si="7"/>
        <v>72</v>
      </c>
      <c r="J79" s="22" t="str">
        <f t="shared" si="8"/>
        <v>Переход КЛ-0,4 кВ методом ГНБ</v>
      </c>
      <c r="K79" s="17"/>
      <c r="L79" s="23" t="str">
        <f t="shared" si="9"/>
        <v>100 м</v>
      </c>
      <c r="M79" s="27">
        <f t="shared" si="10"/>
        <v>1999861</v>
      </c>
      <c r="N79" s="12"/>
      <c r="O79" s="23">
        <f t="shared" si="11"/>
        <v>1</v>
      </c>
      <c r="P79" s="24">
        <f t="shared" si="12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73</v>
      </c>
      <c r="C80" s="29" t="s">
        <v>101</v>
      </c>
      <c r="D80" s="12" t="s">
        <v>102</v>
      </c>
      <c r="E80" s="30">
        <v>3042</v>
      </c>
      <c r="F80" s="31">
        <v>1</v>
      </c>
      <c r="G80" s="25">
        <f t="shared" si="0"/>
        <v>3042</v>
      </c>
      <c r="H80" s="1"/>
      <c r="I80" s="21">
        <f t="shared" si="7"/>
        <v>73</v>
      </c>
      <c r="J80" s="22" t="str">
        <f t="shared" si="8"/>
        <v>Перегон машин (Кран 6,3 т)</v>
      </c>
      <c r="K80" s="17"/>
      <c r="L80" s="23" t="str">
        <f t="shared" si="9"/>
        <v>100 км</v>
      </c>
      <c r="M80" s="27">
        <f t="shared" si="10"/>
        <v>3042</v>
      </c>
      <c r="N80" s="12"/>
      <c r="O80" s="23">
        <f t="shared" si="11"/>
        <v>1</v>
      </c>
      <c r="P80" s="24">
        <f t="shared" si="12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4"/>
      <c r="B81" s="9">
        <v>74</v>
      </c>
      <c r="C81" s="29" t="s">
        <v>103</v>
      </c>
      <c r="D81" s="12" t="s">
        <v>102</v>
      </c>
      <c r="E81" s="30">
        <v>3360</v>
      </c>
      <c r="F81" s="31">
        <v>1</v>
      </c>
      <c r="G81" s="25">
        <f t="shared" si="0"/>
        <v>3360</v>
      </c>
      <c r="H81" s="1"/>
      <c r="I81" s="21">
        <f t="shared" ref="I81:I95" si="13">B81</f>
        <v>74</v>
      </c>
      <c r="J81" s="22" t="str">
        <f t="shared" ref="J81:J95" si="14">C81</f>
        <v>Перегон машин (Бортовая 10 т)</v>
      </c>
      <c r="K81" s="17"/>
      <c r="L81" s="23" t="str">
        <f t="shared" ref="L81:L95" si="15">D81</f>
        <v>100 км</v>
      </c>
      <c r="M81" s="27">
        <f t="shared" ref="M81:M95" si="16">E81</f>
        <v>3360</v>
      </c>
      <c r="N81" s="12"/>
      <c r="O81" s="23">
        <f t="shared" ref="O81:O95" si="17">F81</f>
        <v>1</v>
      </c>
      <c r="P81" s="24">
        <f t="shared" ref="P81:P95" si="18">N81*O81</f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4"/>
      <c r="B82" s="9">
        <v>75</v>
      </c>
      <c r="C82" s="29" t="s">
        <v>104</v>
      </c>
      <c r="D82" s="12" t="s">
        <v>102</v>
      </c>
      <c r="E82" s="30">
        <v>4854</v>
      </c>
      <c r="F82" s="31">
        <v>1</v>
      </c>
      <c r="G82" s="25">
        <f t="shared" si="0"/>
        <v>4854</v>
      </c>
      <c r="H82" s="1"/>
      <c r="I82" s="21">
        <f t="shared" si="13"/>
        <v>75</v>
      </c>
      <c r="J82" s="22" t="str">
        <f t="shared" si="14"/>
        <v>Перебазировка  (БКМ)</v>
      </c>
      <c r="K82" s="17"/>
      <c r="L82" s="23" t="str">
        <f t="shared" si="15"/>
        <v>100 км</v>
      </c>
      <c r="M82" s="27">
        <f t="shared" si="16"/>
        <v>4854</v>
      </c>
      <c r="N82" s="12"/>
      <c r="O82" s="23">
        <f t="shared" si="17"/>
        <v>1</v>
      </c>
      <c r="P82" s="24">
        <f t="shared" si="18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76</v>
      </c>
      <c r="C83" s="29" t="s">
        <v>105</v>
      </c>
      <c r="D83" s="12" t="s">
        <v>102</v>
      </c>
      <c r="E83" s="30">
        <v>2857</v>
      </c>
      <c r="F83" s="31">
        <v>1</v>
      </c>
      <c r="G83" s="25">
        <f t="shared" si="0"/>
        <v>2857</v>
      </c>
      <c r="H83" s="1"/>
      <c r="I83" s="21">
        <f t="shared" si="13"/>
        <v>76</v>
      </c>
      <c r="J83" s="22" t="str">
        <f t="shared" si="14"/>
        <v>Перебазировка  (АГП)</v>
      </c>
      <c r="K83" s="17"/>
      <c r="L83" s="23" t="str">
        <f t="shared" si="15"/>
        <v>100 км</v>
      </c>
      <c r="M83" s="27">
        <f t="shared" si="16"/>
        <v>2857</v>
      </c>
      <c r="N83" s="12"/>
      <c r="O83" s="23">
        <f t="shared" si="17"/>
        <v>1</v>
      </c>
      <c r="P83" s="24">
        <f t="shared" si="18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4"/>
      <c r="B84" s="9">
        <v>77</v>
      </c>
      <c r="C84" s="29" t="s">
        <v>106</v>
      </c>
      <c r="D84" s="12" t="s">
        <v>102</v>
      </c>
      <c r="E84" s="30">
        <v>3214</v>
      </c>
      <c r="F84" s="31">
        <v>1</v>
      </c>
      <c r="G84" s="25">
        <f t="shared" si="0"/>
        <v>3214</v>
      </c>
      <c r="H84" s="1"/>
      <c r="I84" s="21">
        <f t="shared" si="13"/>
        <v>77</v>
      </c>
      <c r="J84" s="22" t="str">
        <f t="shared" si="14"/>
        <v>Перегон машин  (УАЗ)</v>
      </c>
      <c r="K84" s="17"/>
      <c r="L84" s="23" t="str">
        <f t="shared" si="15"/>
        <v>100 км</v>
      </c>
      <c r="M84" s="27">
        <f t="shared" si="16"/>
        <v>3214</v>
      </c>
      <c r="N84" s="12"/>
      <c r="O84" s="23">
        <f t="shared" si="17"/>
        <v>1</v>
      </c>
      <c r="P84" s="24">
        <f t="shared" si="18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5.5" x14ac:dyDescent="0.25">
      <c r="A85" s="4"/>
      <c r="B85" s="9">
        <v>78</v>
      </c>
      <c r="C85" s="29" t="s">
        <v>107</v>
      </c>
      <c r="D85" s="12" t="s">
        <v>108</v>
      </c>
      <c r="E85" s="30">
        <v>8797.44</v>
      </c>
      <c r="F85" s="31">
        <v>1</v>
      </c>
      <c r="G85" s="25">
        <f t="shared" si="0"/>
        <v>8797.44</v>
      </c>
      <c r="H85" s="1"/>
      <c r="I85" s="21">
        <f t="shared" si="13"/>
        <v>78</v>
      </c>
      <c r="J85" s="22" t="str">
        <f t="shared" si="14"/>
        <v>ПИР - ВЛ длиной до 300 м</v>
      </c>
      <c r="K85" s="17"/>
      <c r="L85" s="23" t="str">
        <f t="shared" si="15"/>
        <v>1 объект</v>
      </c>
      <c r="M85" s="27">
        <f t="shared" si="16"/>
        <v>8797.44</v>
      </c>
      <c r="N85" s="12"/>
      <c r="O85" s="23">
        <f t="shared" si="17"/>
        <v>1</v>
      </c>
      <c r="P85" s="24">
        <f t="shared" si="18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25.5" x14ac:dyDescent="0.25">
      <c r="A86" s="4"/>
      <c r="B86" s="9">
        <v>79</v>
      </c>
      <c r="C86" s="29" t="s">
        <v>109</v>
      </c>
      <c r="D86" s="12" t="s">
        <v>110</v>
      </c>
      <c r="E86" s="30">
        <v>29324.82</v>
      </c>
      <c r="F86" s="31">
        <v>1</v>
      </c>
      <c r="G86" s="25">
        <f t="shared" si="0"/>
        <v>29324.82</v>
      </c>
      <c r="H86" s="1"/>
      <c r="I86" s="21">
        <f t="shared" si="13"/>
        <v>79</v>
      </c>
      <c r="J86" s="22" t="str">
        <f t="shared" si="14"/>
        <v>ПИР - ВЛ длиной свыше 300 м</v>
      </c>
      <c r="K86" s="17"/>
      <c r="L86" s="23" t="str">
        <f t="shared" si="15"/>
        <v>1000 м</v>
      </c>
      <c r="M86" s="27">
        <f t="shared" si="16"/>
        <v>29324.82</v>
      </c>
      <c r="N86" s="12"/>
      <c r="O86" s="23">
        <f t="shared" si="17"/>
        <v>1</v>
      </c>
      <c r="P86" s="24">
        <f t="shared" si="18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5.5" x14ac:dyDescent="0.25">
      <c r="A87" s="4"/>
      <c r="B87" s="9">
        <v>80</v>
      </c>
      <c r="C87" s="29" t="s">
        <v>111</v>
      </c>
      <c r="D87" s="12" t="s">
        <v>108</v>
      </c>
      <c r="E87" s="30">
        <v>65692.11</v>
      </c>
      <c r="F87" s="31">
        <v>1</v>
      </c>
      <c r="G87" s="25">
        <f t="shared" si="0"/>
        <v>65692.11</v>
      </c>
      <c r="H87" s="1"/>
      <c r="I87" s="21">
        <f t="shared" si="13"/>
        <v>80</v>
      </c>
      <c r="J87" s="22" t="str">
        <f t="shared" si="14"/>
        <v>ПИР - КЛ длиной до 300 м</v>
      </c>
      <c r="K87" s="17"/>
      <c r="L87" s="23" t="str">
        <f t="shared" si="15"/>
        <v>1 объект</v>
      </c>
      <c r="M87" s="27">
        <f t="shared" si="16"/>
        <v>65692.11</v>
      </c>
      <c r="N87" s="12"/>
      <c r="O87" s="23">
        <f t="shared" si="17"/>
        <v>1</v>
      </c>
      <c r="P87" s="24">
        <f t="shared" si="18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4"/>
      <c r="B88" s="9">
        <v>81</v>
      </c>
      <c r="C88" s="29" t="s">
        <v>112</v>
      </c>
      <c r="D88" s="12" t="s">
        <v>110</v>
      </c>
      <c r="E88" s="30">
        <v>158931.5</v>
      </c>
      <c r="F88" s="31">
        <v>1</v>
      </c>
      <c r="G88" s="25">
        <f t="shared" si="0"/>
        <v>158931.5</v>
      </c>
      <c r="H88" s="1"/>
      <c r="I88" s="21">
        <f t="shared" si="13"/>
        <v>81</v>
      </c>
      <c r="J88" s="22" t="str">
        <f t="shared" si="14"/>
        <v>ПИР - КЛ длиной свыше 300 м</v>
      </c>
      <c r="K88" s="17"/>
      <c r="L88" s="23" t="str">
        <f t="shared" si="15"/>
        <v>1000 м</v>
      </c>
      <c r="M88" s="27">
        <f t="shared" si="16"/>
        <v>158931.5</v>
      </c>
      <c r="N88" s="12"/>
      <c r="O88" s="23">
        <f t="shared" si="17"/>
        <v>1</v>
      </c>
      <c r="P88" s="24">
        <f t="shared" si="18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25.5" x14ac:dyDescent="0.25">
      <c r="A89" s="4"/>
      <c r="B89" s="9">
        <v>82</v>
      </c>
      <c r="C89" s="29" t="s">
        <v>113</v>
      </c>
      <c r="D89" s="12" t="s">
        <v>108</v>
      </c>
      <c r="E89" s="30">
        <v>67101.899999999994</v>
      </c>
      <c r="F89" s="31">
        <v>1</v>
      </c>
      <c r="G89" s="25">
        <f t="shared" si="0"/>
        <v>67101.899999999994</v>
      </c>
      <c r="H89" s="1"/>
      <c r="I89" s="21">
        <f t="shared" si="13"/>
        <v>82</v>
      </c>
      <c r="J89" s="22" t="str">
        <f t="shared" si="14"/>
        <v>ПИР - КТП (СТП)</v>
      </c>
      <c r="K89" s="17"/>
      <c r="L89" s="23" t="str">
        <f t="shared" si="15"/>
        <v>1 объект</v>
      </c>
      <c r="M89" s="27">
        <f t="shared" si="16"/>
        <v>67101.899999999994</v>
      </c>
      <c r="N89" s="12"/>
      <c r="O89" s="23">
        <f t="shared" si="17"/>
        <v>1</v>
      </c>
      <c r="P89" s="24">
        <f t="shared" si="18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25.5" x14ac:dyDescent="0.25">
      <c r="A90" s="4"/>
      <c r="B90" s="9">
        <v>83</v>
      </c>
      <c r="C90" s="29" t="s">
        <v>114</v>
      </c>
      <c r="D90" s="12" t="s">
        <v>108</v>
      </c>
      <c r="E90" s="30">
        <v>212274.29</v>
      </c>
      <c r="F90" s="31">
        <v>1</v>
      </c>
      <c r="G90" s="25">
        <f t="shared" si="0"/>
        <v>212274.29</v>
      </c>
      <c r="H90" s="1"/>
      <c r="I90" s="21">
        <f t="shared" si="13"/>
        <v>83</v>
      </c>
      <c r="J90" s="22" t="str">
        <f t="shared" si="14"/>
        <v>ПИР - Прокол</v>
      </c>
      <c r="K90" s="17"/>
      <c r="L90" s="23" t="str">
        <f t="shared" si="15"/>
        <v>1 объект</v>
      </c>
      <c r="M90" s="27">
        <f t="shared" si="16"/>
        <v>212274.29</v>
      </c>
      <c r="N90" s="12"/>
      <c r="O90" s="23">
        <f t="shared" si="17"/>
        <v>1</v>
      </c>
      <c r="P90" s="24">
        <f t="shared" si="18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5.5" x14ac:dyDescent="0.25">
      <c r="A91" s="4"/>
      <c r="B91" s="9">
        <v>84</v>
      </c>
      <c r="C91" s="29" t="s">
        <v>115</v>
      </c>
      <c r="D91" s="12" t="s">
        <v>78</v>
      </c>
      <c r="E91" s="30">
        <v>44089.69</v>
      </c>
      <c r="F91" s="31">
        <v>1</v>
      </c>
      <c r="G91" s="25">
        <f t="shared" si="0"/>
        <v>44089.69</v>
      </c>
      <c r="H91" s="1"/>
      <c r="I91" s="21">
        <f t="shared" si="13"/>
        <v>84</v>
      </c>
      <c r="J91" s="22" t="str">
        <f t="shared" si="14"/>
        <v>Топосъемка - незастроенная территория</v>
      </c>
      <c r="K91" s="17"/>
      <c r="L91" s="23" t="str">
        <f t="shared" si="15"/>
        <v>1 Га</v>
      </c>
      <c r="M91" s="27">
        <f t="shared" si="16"/>
        <v>44089.69</v>
      </c>
      <c r="N91" s="12"/>
      <c r="O91" s="23">
        <f t="shared" si="17"/>
        <v>1</v>
      </c>
      <c r="P91" s="24">
        <f t="shared" si="18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5.5" x14ac:dyDescent="0.25">
      <c r="A92" s="4"/>
      <c r="B92" s="9">
        <v>85</v>
      </c>
      <c r="C92" s="29" t="s">
        <v>116</v>
      </c>
      <c r="D92" s="12" t="s">
        <v>78</v>
      </c>
      <c r="E92" s="30">
        <v>61417.18</v>
      </c>
      <c r="F92" s="31">
        <v>1</v>
      </c>
      <c r="G92" s="25">
        <f t="shared" si="0"/>
        <v>61417.18</v>
      </c>
      <c r="H92" s="1"/>
      <c r="I92" s="21">
        <f t="shared" si="13"/>
        <v>85</v>
      </c>
      <c r="J92" s="22" t="str">
        <f t="shared" si="14"/>
        <v>Топосъемка - застроенная территория</v>
      </c>
      <c r="K92" s="17"/>
      <c r="L92" s="23" t="str">
        <f t="shared" si="15"/>
        <v>1 Га</v>
      </c>
      <c r="M92" s="27">
        <f t="shared" si="16"/>
        <v>61417.18</v>
      </c>
      <c r="N92" s="12"/>
      <c r="O92" s="23">
        <f t="shared" si="17"/>
        <v>1</v>
      </c>
      <c r="P92" s="24">
        <f t="shared" si="18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8.25" x14ac:dyDescent="0.25">
      <c r="A93" s="4"/>
      <c r="B93" s="9">
        <v>86</v>
      </c>
      <c r="C93" s="29" t="s">
        <v>117</v>
      </c>
      <c r="D93" s="12" t="s">
        <v>108</v>
      </c>
      <c r="E93" s="30">
        <v>13851.91</v>
      </c>
      <c r="F93" s="31">
        <v>1</v>
      </c>
      <c r="G93" s="25">
        <f t="shared" si="0"/>
        <v>13851.91</v>
      </c>
      <c r="H93" s="1"/>
      <c r="I93" s="21">
        <f t="shared" si="13"/>
        <v>86</v>
      </c>
      <c r="J93" s="22" t="str">
        <f t="shared" si="14"/>
        <v>Изготовление схемы границ на КПТ под размещение ЛЭП длиной до 300 м</v>
      </c>
      <c r="K93" s="17"/>
      <c r="L93" s="23" t="str">
        <f t="shared" si="15"/>
        <v>1 объект</v>
      </c>
      <c r="M93" s="27">
        <f t="shared" si="16"/>
        <v>13851.91</v>
      </c>
      <c r="N93" s="12"/>
      <c r="O93" s="23">
        <f t="shared" si="17"/>
        <v>1</v>
      </c>
      <c r="P93" s="24">
        <f t="shared" si="18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8.25" x14ac:dyDescent="0.25">
      <c r="A94" s="4"/>
      <c r="B94" s="9">
        <v>87</v>
      </c>
      <c r="C94" s="29" t="s">
        <v>118</v>
      </c>
      <c r="D94" s="12" t="s">
        <v>119</v>
      </c>
      <c r="E94" s="30">
        <v>21899.63</v>
      </c>
      <c r="F94" s="31">
        <v>1</v>
      </c>
      <c r="G94" s="25">
        <f t="shared" si="0"/>
        <v>21899.63</v>
      </c>
      <c r="H94" s="1"/>
      <c r="I94" s="21">
        <f t="shared" si="13"/>
        <v>87</v>
      </c>
      <c r="J94" s="22" t="str">
        <f t="shared" si="14"/>
        <v>Изготовление схемы границ на КПТ под размещение ЛЭП длиной свыше 300 м</v>
      </c>
      <c r="K94" s="17"/>
      <c r="L94" s="23" t="str">
        <f t="shared" si="15"/>
        <v>1000 м ЛЭП</v>
      </c>
      <c r="M94" s="27">
        <f t="shared" si="16"/>
        <v>21899.63</v>
      </c>
      <c r="N94" s="12"/>
      <c r="O94" s="23">
        <f t="shared" si="17"/>
        <v>1</v>
      </c>
      <c r="P94" s="24">
        <f t="shared" si="18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6.25" thickBot="1" x14ac:dyDescent="0.3">
      <c r="A95" s="4"/>
      <c r="B95" s="10">
        <v>88</v>
      </c>
      <c r="C95" s="14" t="s">
        <v>120</v>
      </c>
      <c r="D95" s="12" t="s">
        <v>108</v>
      </c>
      <c r="E95" s="15">
        <v>10378.11</v>
      </c>
      <c r="F95" s="16">
        <v>1</v>
      </c>
      <c r="G95" s="25">
        <f t="shared" si="0"/>
        <v>10378.11</v>
      </c>
      <c r="H95" s="1"/>
      <c r="I95" s="21">
        <f t="shared" si="13"/>
        <v>88</v>
      </c>
      <c r="J95" s="22" t="str">
        <f t="shared" si="14"/>
        <v xml:space="preserve">Изготовление схемы границ на КПТ под размещение КТП </v>
      </c>
      <c r="K95" s="17"/>
      <c r="L95" s="23" t="str">
        <f t="shared" si="15"/>
        <v>1 объект</v>
      </c>
      <c r="M95" s="27">
        <f t="shared" si="16"/>
        <v>10378.11</v>
      </c>
      <c r="N95" s="12"/>
      <c r="O95" s="23">
        <f t="shared" si="17"/>
        <v>1</v>
      </c>
      <c r="P95" s="24">
        <f t="shared" si="18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21" customHeight="1" thickBot="1" x14ac:dyDescent="0.3">
      <c r="A96" s="4"/>
      <c r="B96" s="36" t="s">
        <v>7</v>
      </c>
      <c r="C96" s="37"/>
      <c r="D96" s="37"/>
      <c r="E96" s="37"/>
      <c r="F96" s="38"/>
      <c r="G96" s="18">
        <f>SUM(G8:G95)</f>
        <v>32357163.579999998</v>
      </c>
      <c r="H96" s="1"/>
      <c r="I96" s="36" t="s">
        <v>7</v>
      </c>
      <c r="J96" s="37"/>
      <c r="K96" s="37"/>
      <c r="L96" s="37"/>
      <c r="M96" s="37"/>
      <c r="N96" s="37"/>
      <c r="O96" s="38"/>
      <c r="P96" s="18">
        <f>SUM(P8:P95)</f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 customHeight="1" x14ac:dyDescent="0.25">
      <c r="A97" s="4"/>
      <c r="B97" s="48" t="s">
        <v>17</v>
      </c>
      <c r="C97" s="49"/>
      <c r="D97" s="49"/>
      <c r="E97" s="49"/>
      <c r="F97" s="28">
        <v>0.2</v>
      </c>
      <c r="G97" s="19">
        <f>G96*F97</f>
        <v>6471432.716</v>
      </c>
      <c r="H97" s="1"/>
      <c r="I97" s="48" t="s">
        <v>17</v>
      </c>
      <c r="J97" s="49"/>
      <c r="K97" s="49"/>
      <c r="L97" s="49"/>
      <c r="M97" s="49"/>
      <c r="N97" s="49"/>
      <c r="O97" s="28">
        <v>0.2</v>
      </c>
      <c r="P97" s="19">
        <f>P96*O97</f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thickBot="1" x14ac:dyDescent="0.3">
      <c r="A98" s="4"/>
      <c r="B98" s="41" t="s">
        <v>8</v>
      </c>
      <c r="C98" s="42"/>
      <c r="D98" s="42"/>
      <c r="E98" s="42"/>
      <c r="F98" s="43"/>
      <c r="G98" s="20">
        <f>G96+G97</f>
        <v>38828596.295999996</v>
      </c>
      <c r="H98" s="1"/>
      <c r="I98" s="41" t="s">
        <v>8</v>
      </c>
      <c r="J98" s="42"/>
      <c r="K98" s="42"/>
      <c r="L98" s="42"/>
      <c r="M98" s="42"/>
      <c r="N98" s="42"/>
      <c r="O98" s="43"/>
      <c r="P98" s="20">
        <f>P96+P97</f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Z99" s="1"/>
    </row>
  </sheetData>
  <mergeCells count="10">
    <mergeCell ref="I6:P6"/>
    <mergeCell ref="I96:O96"/>
    <mergeCell ref="B1:P1"/>
    <mergeCell ref="B3:E3"/>
    <mergeCell ref="B96:F96"/>
    <mergeCell ref="B98:F98"/>
    <mergeCell ref="B6:G6"/>
    <mergeCell ref="I98:O98"/>
    <mergeCell ref="B97:E97"/>
    <mergeCell ref="I97:N97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2018-11-21T02:36:42Z</dcterms:modified>
</cp:coreProperties>
</file>