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5" yWindow="-15" windowWidth="14520" windowHeight="12255"/>
  </bookViews>
  <sheets>
    <sheet name="СПЕЦОБУВЬ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4" i="1" l="1"/>
  <c r="G68" i="1"/>
  <c r="G137" i="1"/>
  <c r="G168" i="1"/>
  <c r="G197" i="1"/>
  <c r="G219" i="1"/>
  <c r="G220" i="1"/>
  <c r="G218" i="1"/>
  <c r="G223" i="1" l="1"/>
  <c r="J223" i="1"/>
  <c r="E212" i="1"/>
  <c r="E213" i="1"/>
  <c r="E214" i="1"/>
  <c r="E215" i="1"/>
  <c r="E216" i="1"/>
  <c r="E217" i="1"/>
  <c r="E221" i="1"/>
  <c r="E222" i="1"/>
  <c r="E211" i="1"/>
  <c r="E200" i="1"/>
  <c r="E201" i="1"/>
  <c r="E202" i="1"/>
  <c r="E203" i="1"/>
  <c r="E204" i="1"/>
  <c r="E205" i="1"/>
  <c r="E206" i="1"/>
  <c r="E207" i="1"/>
  <c r="E208" i="1"/>
  <c r="E199" i="1"/>
  <c r="E171" i="1"/>
  <c r="E172" i="1"/>
  <c r="E173" i="1"/>
  <c r="E185" i="1"/>
  <c r="E186" i="1"/>
  <c r="E187" i="1"/>
  <c r="E170" i="1"/>
  <c r="J197" i="1"/>
  <c r="E175" i="1"/>
  <c r="E176" i="1"/>
  <c r="E177" i="1"/>
  <c r="E178" i="1"/>
  <c r="E179" i="1"/>
  <c r="E180" i="1"/>
  <c r="E181" i="1"/>
  <c r="E182" i="1"/>
  <c r="E183" i="1"/>
  <c r="E184" i="1"/>
  <c r="E188" i="1"/>
  <c r="E189" i="1"/>
  <c r="E190" i="1"/>
  <c r="E191" i="1"/>
  <c r="E192" i="1"/>
  <c r="E193" i="1"/>
  <c r="E194" i="1"/>
  <c r="E195" i="1"/>
  <c r="E196" i="1"/>
  <c r="E174" i="1"/>
  <c r="E140" i="1"/>
  <c r="J168" i="1"/>
  <c r="E142" i="1"/>
  <c r="E143" i="1"/>
  <c r="E144" i="1"/>
  <c r="E145" i="1"/>
  <c r="E146" i="1"/>
  <c r="E147" i="1"/>
  <c r="E148" i="1"/>
  <c r="E149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41" i="1"/>
  <c r="E72" i="1"/>
  <c r="E73" i="1"/>
  <c r="E74" i="1"/>
  <c r="E75" i="1"/>
  <c r="E76" i="1"/>
  <c r="E77" i="1"/>
  <c r="E87" i="1"/>
  <c r="E88" i="1"/>
  <c r="E89" i="1"/>
  <c r="E90" i="1"/>
  <c r="E91" i="1"/>
  <c r="E92" i="1"/>
  <c r="E112" i="1"/>
  <c r="E113" i="1"/>
  <c r="E114" i="1"/>
  <c r="E115" i="1"/>
  <c r="E116" i="1"/>
  <c r="E117" i="1"/>
  <c r="E118" i="1"/>
  <c r="E71" i="1"/>
  <c r="J137" i="1"/>
  <c r="E136" i="1"/>
  <c r="E79" i="1"/>
  <c r="E80" i="1"/>
  <c r="E81" i="1"/>
  <c r="E82" i="1"/>
  <c r="E83" i="1"/>
  <c r="E84" i="1"/>
  <c r="E85" i="1"/>
  <c r="E86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78" i="1"/>
  <c r="E12" i="1"/>
  <c r="E13" i="1"/>
  <c r="E14" i="1"/>
  <c r="E15" i="1"/>
  <c r="E16" i="1"/>
  <c r="E17" i="1"/>
  <c r="E18" i="1"/>
  <c r="E19" i="1"/>
  <c r="E20" i="1"/>
  <c r="E21" i="1"/>
  <c r="E22" i="1"/>
  <c r="E23" i="1"/>
  <c r="E46" i="1"/>
  <c r="E47" i="1"/>
  <c r="E48" i="1"/>
  <c r="E49" i="1"/>
  <c r="E50" i="1"/>
  <c r="E51" i="1"/>
  <c r="E52" i="1"/>
  <c r="E11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24" i="1"/>
  <c r="J68" i="1"/>
  <c r="J209" i="1" l="1"/>
  <c r="O208" i="1"/>
  <c r="P208" i="1" s="1"/>
  <c r="M208" i="1"/>
  <c r="L208" i="1"/>
  <c r="J208" i="1"/>
  <c r="I208" i="1"/>
  <c r="O207" i="1"/>
  <c r="P207" i="1" s="1"/>
  <c r="M207" i="1"/>
  <c r="L207" i="1"/>
  <c r="J207" i="1"/>
  <c r="I207" i="1"/>
  <c r="O206" i="1"/>
  <c r="P206" i="1" s="1"/>
  <c r="M206" i="1"/>
  <c r="L206" i="1"/>
  <c r="J206" i="1"/>
  <c r="I206" i="1"/>
  <c r="O205" i="1"/>
  <c r="P205" i="1" s="1"/>
  <c r="M205" i="1"/>
  <c r="L205" i="1"/>
  <c r="J205" i="1"/>
  <c r="I205" i="1"/>
  <c r="O204" i="1"/>
  <c r="P204" i="1" s="1"/>
  <c r="M204" i="1"/>
  <c r="L204" i="1"/>
  <c r="J204" i="1"/>
  <c r="I204" i="1"/>
  <c r="O203" i="1"/>
  <c r="P203" i="1" s="1"/>
  <c r="M203" i="1"/>
  <c r="L203" i="1"/>
  <c r="J203" i="1"/>
  <c r="I203" i="1"/>
  <c r="O202" i="1"/>
  <c r="P202" i="1" s="1"/>
  <c r="M202" i="1"/>
  <c r="L202" i="1"/>
  <c r="J202" i="1"/>
  <c r="I202" i="1"/>
  <c r="O201" i="1"/>
  <c r="P201" i="1" s="1"/>
  <c r="M201" i="1"/>
  <c r="L201" i="1"/>
  <c r="J201" i="1"/>
  <c r="I201" i="1"/>
  <c r="O200" i="1"/>
  <c r="P200" i="1" s="1"/>
  <c r="M200" i="1"/>
  <c r="L200" i="1"/>
  <c r="J200" i="1"/>
  <c r="I200" i="1"/>
  <c r="O199" i="1"/>
  <c r="P199" i="1" s="1"/>
  <c r="M199" i="1"/>
  <c r="L199" i="1"/>
  <c r="J199" i="1"/>
  <c r="I199" i="1"/>
  <c r="O118" i="1"/>
  <c r="P118" i="1" s="1"/>
  <c r="M118" i="1"/>
  <c r="L118" i="1"/>
  <c r="J118" i="1"/>
  <c r="I118" i="1"/>
  <c r="O117" i="1"/>
  <c r="P117" i="1" s="1"/>
  <c r="M117" i="1"/>
  <c r="L117" i="1"/>
  <c r="J117" i="1"/>
  <c r="I117" i="1"/>
  <c r="O116" i="1"/>
  <c r="P116" i="1" s="1"/>
  <c r="M116" i="1"/>
  <c r="L116" i="1"/>
  <c r="J116" i="1"/>
  <c r="I116" i="1"/>
  <c r="O115" i="1"/>
  <c r="P115" i="1" s="1"/>
  <c r="M115" i="1"/>
  <c r="L115" i="1"/>
  <c r="J115" i="1"/>
  <c r="I115" i="1"/>
  <c r="O114" i="1"/>
  <c r="P114" i="1" s="1"/>
  <c r="M114" i="1"/>
  <c r="L114" i="1"/>
  <c r="J114" i="1"/>
  <c r="I114" i="1"/>
  <c r="O113" i="1"/>
  <c r="P113" i="1" s="1"/>
  <c r="M113" i="1"/>
  <c r="L113" i="1"/>
  <c r="J113" i="1"/>
  <c r="I113" i="1"/>
  <c r="G209" i="1" l="1"/>
  <c r="O220" i="1" l="1"/>
  <c r="P220" i="1" s="1"/>
  <c r="L220" i="1"/>
  <c r="J220" i="1"/>
  <c r="I220" i="1"/>
  <c r="O219" i="1"/>
  <c r="P219" i="1" s="1"/>
  <c r="L219" i="1"/>
  <c r="J219" i="1"/>
  <c r="I219" i="1"/>
  <c r="O218" i="1"/>
  <c r="P218" i="1" s="1"/>
  <c r="L218" i="1"/>
  <c r="J218" i="1"/>
  <c r="I218" i="1"/>
  <c r="O222" i="1"/>
  <c r="P222" i="1" s="1"/>
  <c r="L222" i="1"/>
  <c r="J222" i="1"/>
  <c r="I222" i="1"/>
  <c r="O221" i="1"/>
  <c r="P221" i="1" s="1"/>
  <c r="L221" i="1"/>
  <c r="J221" i="1"/>
  <c r="I221" i="1"/>
  <c r="O217" i="1"/>
  <c r="P217" i="1" s="1"/>
  <c r="L217" i="1"/>
  <c r="J217" i="1"/>
  <c r="I217" i="1"/>
  <c r="O216" i="1"/>
  <c r="P216" i="1" s="1"/>
  <c r="L216" i="1"/>
  <c r="J216" i="1"/>
  <c r="I216" i="1"/>
  <c r="O215" i="1"/>
  <c r="P215" i="1" s="1"/>
  <c r="L215" i="1"/>
  <c r="J215" i="1"/>
  <c r="I215" i="1"/>
  <c r="O214" i="1"/>
  <c r="P214" i="1" s="1"/>
  <c r="L214" i="1"/>
  <c r="J214" i="1"/>
  <c r="I214" i="1"/>
  <c r="O213" i="1"/>
  <c r="P213" i="1" s="1"/>
  <c r="L213" i="1"/>
  <c r="J213" i="1"/>
  <c r="I213" i="1"/>
  <c r="O212" i="1"/>
  <c r="P212" i="1" s="1"/>
  <c r="L212" i="1"/>
  <c r="J212" i="1"/>
  <c r="I212" i="1"/>
  <c r="O211" i="1"/>
  <c r="P211" i="1" s="1"/>
  <c r="L211" i="1"/>
  <c r="J211" i="1"/>
  <c r="I211" i="1"/>
  <c r="O187" i="1"/>
  <c r="P187" i="1" s="1"/>
  <c r="M187" i="1"/>
  <c r="J187" i="1"/>
  <c r="I187" i="1"/>
  <c r="O186" i="1"/>
  <c r="P186" i="1" s="1"/>
  <c r="M186" i="1"/>
  <c r="J186" i="1"/>
  <c r="I186" i="1"/>
  <c r="O185" i="1"/>
  <c r="P185" i="1" s="1"/>
  <c r="M185" i="1"/>
  <c r="J185" i="1"/>
  <c r="I185" i="1"/>
  <c r="O173" i="1"/>
  <c r="P173" i="1" s="1"/>
  <c r="M173" i="1"/>
  <c r="J173" i="1"/>
  <c r="I173" i="1"/>
  <c r="O172" i="1"/>
  <c r="P172" i="1" s="1"/>
  <c r="M172" i="1"/>
  <c r="J172" i="1"/>
  <c r="I172" i="1"/>
  <c r="O171" i="1"/>
  <c r="P171" i="1" s="1"/>
  <c r="M171" i="1"/>
  <c r="J171" i="1"/>
  <c r="I171" i="1"/>
  <c r="O170" i="1"/>
  <c r="P170" i="1" s="1"/>
  <c r="M170" i="1"/>
  <c r="J170" i="1"/>
  <c r="I170" i="1"/>
  <c r="O196" i="1"/>
  <c r="P196" i="1" s="1"/>
  <c r="M196" i="1"/>
  <c r="J196" i="1"/>
  <c r="I196" i="1"/>
  <c r="O195" i="1"/>
  <c r="P195" i="1" s="1"/>
  <c r="M195" i="1"/>
  <c r="J195" i="1"/>
  <c r="I195" i="1"/>
  <c r="O194" i="1"/>
  <c r="P194" i="1" s="1"/>
  <c r="M194" i="1"/>
  <c r="J194" i="1"/>
  <c r="I194" i="1"/>
  <c r="O193" i="1"/>
  <c r="P193" i="1" s="1"/>
  <c r="M193" i="1"/>
  <c r="J193" i="1"/>
  <c r="I193" i="1"/>
  <c r="O192" i="1"/>
  <c r="P192" i="1" s="1"/>
  <c r="M192" i="1"/>
  <c r="J192" i="1"/>
  <c r="I192" i="1"/>
  <c r="O191" i="1"/>
  <c r="P191" i="1" s="1"/>
  <c r="M191" i="1"/>
  <c r="J191" i="1"/>
  <c r="I191" i="1"/>
  <c r="O190" i="1"/>
  <c r="P190" i="1" s="1"/>
  <c r="M190" i="1"/>
  <c r="J190" i="1"/>
  <c r="I190" i="1"/>
  <c r="O189" i="1"/>
  <c r="P189" i="1" s="1"/>
  <c r="M189" i="1"/>
  <c r="J189" i="1"/>
  <c r="I189" i="1"/>
  <c r="O188" i="1"/>
  <c r="P188" i="1" s="1"/>
  <c r="M188" i="1"/>
  <c r="J188" i="1"/>
  <c r="I188" i="1"/>
  <c r="O184" i="1"/>
  <c r="P184" i="1" s="1"/>
  <c r="M184" i="1"/>
  <c r="J184" i="1"/>
  <c r="I184" i="1"/>
  <c r="O183" i="1"/>
  <c r="P183" i="1" s="1"/>
  <c r="M183" i="1"/>
  <c r="J183" i="1"/>
  <c r="I183" i="1"/>
  <c r="O182" i="1"/>
  <c r="P182" i="1" s="1"/>
  <c r="M182" i="1"/>
  <c r="J182" i="1"/>
  <c r="I182" i="1"/>
  <c r="O181" i="1"/>
  <c r="P181" i="1" s="1"/>
  <c r="M181" i="1"/>
  <c r="J181" i="1"/>
  <c r="I181" i="1"/>
  <c r="O180" i="1"/>
  <c r="P180" i="1" s="1"/>
  <c r="M180" i="1"/>
  <c r="J180" i="1"/>
  <c r="I180" i="1"/>
  <c r="O179" i="1"/>
  <c r="P179" i="1" s="1"/>
  <c r="M179" i="1"/>
  <c r="J179" i="1"/>
  <c r="I179" i="1"/>
  <c r="O178" i="1"/>
  <c r="P178" i="1" s="1"/>
  <c r="M178" i="1"/>
  <c r="J178" i="1"/>
  <c r="I178" i="1"/>
  <c r="O177" i="1"/>
  <c r="P177" i="1" s="1"/>
  <c r="M177" i="1"/>
  <c r="J177" i="1"/>
  <c r="I177" i="1"/>
  <c r="O176" i="1"/>
  <c r="P176" i="1" s="1"/>
  <c r="M176" i="1"/>
  <c r="J176" i="1"/>
  <c r="I176" i="1"/>
  <c r="O175" i="1"/>
  <c r="P175" i="1" s="1"/>
  <c r="M175" i="1"/>
  <c r="J175" i="1"/>
  <c r="I175" i="1"/>
  <c r="O174" i="1"/>
  <c r="P174" i="1" s="1"/>
  <c r="M174" i="1"/>
  <c r="J174" i="1"/>
  <c r="I174" i="1"/>
  <c r="O154" i="1"/>
  <c r="P154" i="1" s="1"/>
  <c r="M154" i="1"/>
  <c r="J154" i="1"/>
  <c r="I154" i="1"/>
  <c r="O153" i="1"/>
  <c r="P153" i="1" s="1"/>
  <c r="M153" i="1"/>
  <c r="J153" i="1"/>
  <c r="I153" i="1"/>
  <c r="O152" i="1"/>
  <c r="P152" i="1" s="1"/>
  <c r="M152" i="1"/>
  <c r="J152" i="1"/>
  <c r="I152" i="1"/>
  <c r="O151" i="1"/>
  <c r="P151" i="1" s="1"/>
  <c r="M151" i="1"/>
  <c r="J151" i="1"/>
  <c r="I151" i="1"/>
  <c r="O150" i="1"/>
  <c r="P150" i="1" s="1"/>
  <c r="M150" i="1"/>
  <c r="J150" i="1"/>
  <c r="I150" i="1"/>
  <c r="O140" i="1"/>
  <c r="P140" i="1" s="1"/>
  <c r="M140" i="1"/>
  <c r="J140" i="1"/>
  <c r="I140" i="1"/>
  <c r="O167" i="1"/>
  <c r="P167" i="1" s="1"/>
  <c r="M167" i="1"/>
  <c r="J167" i="1"/>
  <c r="I167" i="1"/>
  <c r="O166" i="1"/>
  <c r="P166" i="1" s="1"/>
  <c r="M166" i="1"/>
  <c r="J166" i="1"/>
  <c r="I166" i="1"/>
  <c r="O165" i="1"/>
  <c r="P165" i="1" s="1"/>
  <c r="M165" i="1"/>
  <c r="J165" i="1"/>
  <c r="I165" i="1"/>
  <c r="O164" i="1"/>
  <c r="P164" i="1" s="1"/>
  <c r="M164" i="1"/>
  <c r="J164" i="1"/>
  <c r="I164" i="1"/>
  <c r="O163" i="1"/>
  <c r="P163" i="1" s="1"/>
  <c r="M163" i="1"/>
  <c r="J163" i="1"/>
  <c r="I163" i="1"/>
  <c r="O162" i="1"/>
  <c r="P162" i="1" s="1"/>
  <c r="M162" i="1"/>
  <c r="J162" i="1"/>
  <c r="I162" i="1"/>
  <c r="O161" i="1"/>
  <c r="P161" i="1" s="1"/>
  <c r="M161" i="1"/>
  <c r="J161" i="1"/>
  <c r="I161" i="1"/>
  <c r="O160" i="1"/>
  <c r="P160" i="1" s="1"/>
  <c r="M160" i="1"/>
  <c r="J160" i="1"/>
  <c r="I160" i="1"/>
  <c r="O159" i="1"/>
  <c r="P159" i="1" s="1"/>
  <c r="M159" i="1"/>
  <c r="J159" i="1"/>
  <c r="I159" i="1"/>
  <c r="O158" i="1"/>
  <c r="P158" i="1" s="1"/>
  <c r="M158" i="1"/>
  <c r="J158" i="1"/>
  <c r="I158" i="1"/>
  <c r="O157" i="1"/>
  <c r="P157" i="1" s="1"/>
  <c r="M157" i="1"/>
  <c r="J157" i="1"/>
  <c r="I157" i="1"/>
  <c r="O156" i="1"/>
  <c r="P156" i="1" s="1"/>
  <c r="M156" i="1"/>
  <c r="J156" i="1"/>
  <c r="I156" i="1"/>
  <c r="O155" i="1"/>
  <c r="P155" i="1" s="1"/>
  <c r="M155" i="1"/>
  <c r="J155" i="1"/>
  <c r="I155" i="1"/>
  <c r="O149" i="1"/>
  <c r="P149" i="1" s="1"/>
  <c r="M149" i="1"/>
  <c r="J149" i="1"/>
  <c r="I149" i="1"/>
  <c r="O148" i="1"/>
  <c r="P148" i="1" s="1"/>
  <c r="M148" i="1"/>
  <c r="J148" i="1"/>
  <c r="I148" i="1"/>
  <c r="O147" i="1"/>
  <c r="P147" i="1" s="1"/>
  <c r="M147" i="1"/>
  <c r="J147" i="1"/>
  <c r="I147" i="1"/>
  <c r="O146" i="1"/>
  <c r="P146" i="1" s="1"/>
  <c r="M146" i="1"/>
  <c r="J146" i="1"/>
  <c r="I146" i="1"/>
  <c r="O145" i="1"/>
  <c r="P145" i="1" s="1"/>
  <c r="M145" i="1"/>
  <c r="J145" i="1"/>
  <c r="I145" i="1"/>
  <c r="O144" i="1"/>
  <c r="P144" i="1" s="1"/>
  <c r="M144" i="1"/>
  <c r="J144" i="1"/>
  <c r="I144" i="1"/>
  <c r="O143" i="1"/>
  <c r="P143" i="1" s="1"/>
  <c r="M143" i="1"/>
  <c r="J143" i="1"/>
  <c r="I143" i="1"/>
  <c r="O142" i="1"/>
  <c r="P142" i="1" s="1"/>
  <c r="M142" i="1"/>
  <c r="J142" i="1"/>
  <c r="I142" i="1"/>
  <c r="O141" i="1"/>
  <c r="P141" i="1" s="1"/>
  <c r="M141" i="1"/>
  <c r="J141" i="1"/>
  <c r="I141" i="1"/>
  <c r="O112" i="1"/>
  <c r="P112" i="1" s="1"/>
  <c r="L112" i="1"/>
  <c r="J112" i="1"/>
  <c r="I112" i="1"/>
  <c r="O92" i="1"/>
  <c r="P92" i="1" s="1"/>
  <c r="L92" i="1"/>
  <c r="J92" i="1"/>
  <c r="I92" i="1"/>
  <c r="O91" i="1"/>
  <c r="P91" i="1" s="1"/>
  <c r="L91" i="1"/>
  <c r="J91" i="1"/>
  <c r="I91" i="1"/>
  <c r="O90" i="1"/>
  <c r="P90" i="1" s="1"/>
  <c r="L90" i="1"/>
  <c r="J90" i="1"/>
  <c r="I90" i="1"/>
  <c r="O89" i="1"/>
  <c r="P89" i="1" s="1"/>
  <c r="L89" i="1"/>
  <c r="J89" i="1"/>
  <c r="I89" i="1"/>
  <c r="O88" i="1"/>
  <c r="P88" i="1" s="1"/>
  <c r="L88" i="1"/>
  <c r="J88" i="1"/>
  <c r="I88" i="1"/>
  <c r="O87" i="1"/>
  <c r="P87" i="1" s="1"/>
  <c r="L87" i="1"/>
  <c r="J87" i="1"/>
  <c r="I87" i="1"/>
  <c r="O77" i="1"/>
  <c r="P77" i="1" s="1"/>
  <c r="L77" i="1"/>
  <c r="J77" i="1"/>
  <c r="I77" i="1"/>
  <c r="O76" i="1"/>
  <c r="P76" i="1" s="1"/>
  <c r="L76" i="1"/>
  <c r="J76" i="1"/>
  <c r="I76" i="1"/>
  <c r="O75" i="1"/>
  <c r="P75" i="1" s="1"/>
  <c r="L75" i="1"/>
  <c r="J75" i="1"/>
  <c r="I75" i="1"/>
  <c r="O74" i="1"/>
  <c r="P74" i="1" s="1"/>
  <c r="L74" i="1"/>
  <c r="J74" i="1"/>
  <c r="I74" i="1"/>
  <c r="O73" i="1"/>
  <c r="P73" i="1" s="1"/>
  <c r="L73" i="1"/>
  <c r="J73" i="1"/>
  <c r="I73" i="1"/>
  <c r="O72" i="1"/>
  <c r="P72" i="1" s="1"/>
  <c r="L72" i="1"/>
  <c r="J72" i="1"/>
  <c r="I72" i="1"/>
  <c r="O71" i="1"/>
  <c r="P71" i="1" s="1"/>
  <c r="L71" i="1"/>
  <c r="J71" i="1"/>
  <c r="I71" i="1"/>
  <c r="O136" i="1"/>
  <c r="P136" i="1" s="1"/>
  <c r="L136" i="1"/>
  <c r="J136" i="1"/>
  <c r="I136" i="1"/>
  <c r="O135" i="1"/>
  <c r="P135" i="1" s="1"/>
  <c r="L135" i="1"/>
  <c r="J135" i="1"/>
  <c r="I135" i="1"/>
  <c r="O134" i="1"/>
  <c r="P134" i="1" s="1"/>
  <c r="L134" i="1"/>
  <c r="J134" i="1"/>
  <c r="I134" i="1"/>
  <c r="O133" i="1"/>
  <c r="P133" i="1" s="1"/>
  <c r="L133" i="1"/>
  <c r="J133" i="1"/>
  <c r="I133" i="1"/>
  <c r="O132" i="1"/>
  <c r="P132" i="1" s="1"/>
  <c r="L132" i="1"/>
  <c r="J132" i="1"/>
  <c r="I132" i="1"/>
  <c r="O131" i="1"/>
  <c r="P131" i="1" s="1"/>
  <c r="L131" i="1"/>
  <c r="J131" i="1"/>
  <c r="I131" i="1"/>
  <c r="O130" i="1"/>
  <c r="P130" i="1" s="1"/>
  <c r="L130" i="1"/>
  <c r="J130" i="1"/>
  <c r="I130" i="1"/>
  <c r="O129" i="1"/>
  <c r="P129" i="1" s="1"/>
  <c r="L129" i="1"/>
  <c r="J129" i="1"/>
  <c r="I129" i="1"/>
  <c r="O128" i="1"/>
  <c r="P128" i="1" s="1"/>
  <c r="L128" i="1"/>
  <c r="J128" i="1"/>
  <c r="I128" i="1"/>
  <c r="O127" i="1"/>
  <c r="P127" i="1" s="1"/>
  <c r="L127" i="1"/>
  <c r="J127" i="1"/>
  <c r="I127" i="1"/>
  <c r="O126" i="1"/>
  <c r="P126" i="1" s="1"/>
  <c r="L126" i="1"/>
  <c r="J126" i="1"/>
  <c r="I126" i="1"/>
  <c r="O125" i="1"/>
  <c r="P125" i="1" s="1"/>
  <c r="L125" i="1"/>
  <c r="J125" i="1"/>
  <c r="I125" i="1"/>
  <c r="O124" i="1" l="1"/>
  <c r="P124" i="1" s="1"/>
  <c r="L124" i="1"/>
  <c r="J124" i="1"/>
  <c r="I124" i="1"/>
  <c r="O123" i="1"/>
  <c r="P123" i="1" s="1"/>
  <c r="L123" i="1"/>
  <c r="J123" i="1"/>
  <c r="I123" i="1"/>
  <c r="O122" i="1"/>
  <c r="P122" i="1" s="1"/>
  <c r="L122" i="1"/>
  <c r="J122" i="1"/>
  <c r="I122" i="1"/>
  <c r="O121" i="1"/>
  <c r="P121" i="1" s="1"/>
  <c r="L121" i="1"/>
  <c r="J121" i="1"/>
  <c r="I121" i="1"/>
  <c r="O120" i="1"/>
  <c r="P120" i="1" s="1"/>
  <c r="L120" i="1"/>
  <c r="J120" i="1"/>
  <c r="I120" i="1"/>
  <c r="O119" i="1"/>
  <c r="P119" i="1" s="1"/>
  <c r="L119" i="1"/>
  <c r="J119" i="1"/>
  <c r="I119" i="1"/>
  <c r="O111" i="1"/>
  <c r="P111" i="1" s="1"/>
  <c r="L111" i="1"/>
  <c r="J111" i="1"/>
  <c r="I111" i="1"/>
  <c r="O110" i="1"/>
  <c r="P110" i="1" s="1"/>
  <c r="L110" i="1"/>
  <c r="J110" i="1"/>
  <c r="I110" i="1"/>
  <c r="O109" i="1"/>
  <c r="P109" i="1" s="1"/>
  <c r="L109" i="1"/>
  <c r="J109" i="1"/>
  <c r="I109" i="1"/>
  <c r="O108" i="1"/>
  <c r="P108" i="1" s="1"/>
  <c r="L108" i="1"/>
  <c r="J108" i="1"/>
  <c r="I108" i="1"/>
  <c r="O107" i="1"/>
  <c r="P107" i="1" s="1"/>
  <c r="L107" i="1"/>
  <c r="J107" i="1"/>
  <c r="I107" i="1"/>
  <c r="O106" i="1"/>
  <c r="P106" i="1" s="1"/>
  <c r="L106" i="1"/>
  <c r="J106" i="1"/>
  <c r="I106" i="1"/>
  <c r="O105" i="1"/>
  <c r="P105" i="1" s="1"/>
  <c r="L105" i="1"/>
  <c r="J105" i="1"/>
  <c r="I105" i="1"/>
  <c r="O104" i="1"/>
  <c r="P104" i="1" s="1"/>
  <c r="L104" i="1"/>
  <c r="J104" i="1"/>
  <c r="I104" i="1"/>
  <c r="O103" i="1"/>
  <c r="P103" i="1" s="1"/>
  <c r="L103" i="1"/>
  <c r="J103" i="1"/>
  <c r="I103" i="1"/>
  <c r="O102" i="1"/>
  <c r="P102" i="1" s="1"/>
  <c r="L102" i="1"/>
  <c r="J102" i="1"/>
  <c r="I102" i="1"/>
  <c r="O101" i="1"/>
  <c r="P101" i="1" s="1"/>
  <c r="L101" i="1"/>
  <c r="J101" i="1"/>
  <c r="I101" i="1"/>
  <c r="O100" i="1"/>
  <c r="P100" i="1" s="1"/>
  <c r="L100" i="1"/>
  <c r="J100" i="1"/>
  <c r="I100" i="1"/>
  <c r="O99" i="1"/>
  <c r="P99" i="1" s="1"/>
  <c r="L99" i="1"/>
  <c r="J99" i="1"/>
  <c r="I99" i="1"/>
  <c r="O98" i="1"/>
  <c r="P98" i="1" s="1"/>
  <c r="L98" i="1"/>
  <c r="J98" i="1"/>
  <c r="I98" i="1"/>
  <c r="O97" i="1"/>
  <c r="P97" i="1" s="1"/>
  <c r="L97" i="1"/>
  <c r="J97" i="1"/>
  <c r="I97" i="1"/>
  <c r="O96" i="1"/>
  <c r="P96" i="1" s="1"/>
  <c r="L96" i="1"/>
  <c r="J96" i="1"/>
  <c r="I96" i="1"/>
  <c r="O95" i="1"/>
  <c r="P95" i="1" s="1"/>
  <c r="L95" i="1"/>
  <c r="J95" i="1"/>
  <c r="I95" i="1"/>
  <c r="O94" i="1"/>
  <c r="P94" i="1" s="1"/>
  <c r="L94" i="1"/>
  <c r="J94" i="1"/>
  <c r="I94" i="1"/>
  <c r="O93" i="1"/>
  <c r="P93" i="1" s="1"/>
  <c r="L93" i="1"/>
  <c r="J93" i="1"/>
  <c r="I93" i="1"/>
  <c r="O86" i="1"/>
  <c r="P86" i="1" s="1"/>
  <c r="L86" i="1"/>
  <c r="J86" i="1"/>
  <c r="I86" i="1"/>
  <c r="O85" i="1"/>
  <c r="P85" i="1" s="1"/>
  <c r="L85" i="1"/>
  <c r="J85" i="1"/>
  <c r="I85" i="1"/>
  <c r="O84" i="1"/>
  <c r="P84" i="1" s="1"/>
  <c r="L84" i="1"/>
  <c r="J84" i="1"/>
  <c r="I84" i="1"/>
  <c r="O83" i="1"/>
  <c r="P83" i="1" s="1"/>
  <c r="L83" i="1"/>
  <c r="J83" i="1"/>
  <c r="I83" i="1"/>
  <c r="O82" i="1"/>
  <c r="P82" i="1" s="1"/>
  <c r="L82" i="1"/>
  <c r="J82" i="1"/>
  <c r="I82" i="1"/>
  <c r="O81" i="1"/>
  <c r="P81" i="1" s="1"/>
  <c r="L81" i="1"/>
  <c r="J81" i="1"/>
  <c r="I81" i="1"/>
  <c r="O80" i="1"/>
  <c r="P80" i="1" s="1"/>
  <c r="L80" i="1"/>
  <c r="J80" i="1"/>
  <c r="I80" i="1"/>
  <c r="O79" i="1"/>
  <c r="P79" i="1" s="1"/>
  <c r="L79" i="1"/>
  <c r="J79" i="1"/>
  <c r="I79" i="1"/>
  <c r="O78" i="1"/>
  <c r="P78" i="1" s="1"/>
  <c r="L78" i="1"/>
  <c r="J78" i="1"/>
  <c r="I78" i="1"/>
  <c r="O52" i="1"/>
  <c r="P52" i="1" s="1"/>
  <c r="M52" i="1"/>
  <c r="J52" i="1"/>
  <c r="I52" i="1"/>
  <c r="O51" i="1"/>
  <c r="P51" i="1" s="1"/>
  <c r="M51" i="1"/>
  <c r="J51" i="1"/>
  <c r="I51" i="1"/>
  <c r="O50" i="1"/>
  <c r="P50" i="1" s="1"/>
  <c r="M50" i="1"/>
  <c r="J50" i="1"/>
  <c r="I50" i="1"/>
  <c r="O49" i="1"/>
  <c r="P49" i="1" s="1"/>
  <c r="M49" i="1"/>
  <c r="J49" i="1"/>
  <c r="I49" i="1"/>
  <c r="O48" i="1"/>
  <c r="P48" i="1" s="1"/>
  <c r="M48" i="1"/>
  <c r="J48" i="1"/>
  <c r="I48" i="1"/>
  <c r="O47" i="1"/>
  <c r="P47" i="1" s="1"/>
  <c r="M47" i="1"/>
  <c r="J47" i="1"/>
  <c r="I47" i="1"/>
  <c r="O46" i="1"/>
  <c r="P46" i="1" s="1"/>
  <c r="M46" i="1"/>
  <c r="J46" i="1"/>
  <c r="I46" i="1"/>
  <c r="O23" i="1"/>
  <c r="P23" i="1" s="1"/>
  <c r="M23" i="1"/>
  <c r="J23" i="1"/>
  <c r="I23" i="1"/>
  <c r="O22" i="1"/>
  <c r="P22" i="1" s="1"/>
  <c r="M22" i="1"/>
  <c r="J22" i="1"/>
  <c r="I22" i="1"/>
  <c r="O21" i="1"/>
  <c r="P21" i="1" s="1"/>
  <c r="M21" i="1"/>
  <c r="J21" i="1"/>
  <c r="I21" i="1"/>
  <c r="O20" i="1"/>
  <c r="P20" i="1" s="1"/>
  <c r="M20" i="1"/>
  <c r="J20" i="1"/>
  <c r="I20" i="1"/>
  <c r="O19" i="1"/>
  <c r="P19" i="1" s="1"/>
  <c r="M19" i="1"/>
  <c r="J19" i="1"/>
  <c r="I19" i="1"/>
  <c r="O18" i="1"/>
  <c r="P18" i="1" s="1"/>
  <c r="M18" i="1"/>
  <c r="J18" i="1"/>
  <c r="I18" i="1"/>
  <c r="O17" i="1"/>
  <c r="P17" i="1" s="1"/>
  <c r="M17" i="1"/>
  <c r="J17" i="1"/>
  <c r="I17" i="1"/>
  <c r="O16" i="1"/>
  <c r="P16" i="1" s="1"/>
  <c r="M16" i="1"/>
  <c r="J16" i="1"/>
  <c r="I16" i="1"/>
  <c r="O15" i="1"/>
  <c r="P15" i="1" s="1"/>
  <c r="M15" i="1"/>
  <c r="J15" i="1"/>
  <c r="I15" i="1"/>
  <c r="O14" i="1"/>
  <c r="P14" i="1" s="1"/>
  <c r="M14" i="1"/>
  <c r="J14" i="1"/>
  <c r="I14" i="1"/>
  <c r="O13" i="1"/>
  <c r="P13" i="1" s="1"/>
  <c r="M13" i="1"/>
  <c r="J13" i="1"/>
  <c r="I13" i="1"/>
  <c r="O12" i="1"/>
  <c r="P12" i="1" s="1"/>
  <c r="M12" i="1"/>
  <c r="J12" i="1"/>
  <c r="I12" i="1"/>
  <c r="O11" i="1"/>
  <c r="P11" i="1" s="1"/>
  <c r="M11" i="1"/>
  <c r="J11" i="1"/>
  <c r="I11" i="1"/>
  <c r="O67" i="1"/>
  <c r="P67" i="1" s="1"/>
  <c r="M67" i="1"/>
  <c r="J67" i="1"/>
  <c r="I67" i="1"/>
  <c r="O66" i="1"/>
  <c r="P66" i="1" s="1"/>
  <c r="M66" i="1"/>
  <c r="J66" i="1"/>
  <c r="I66" i="1"/>
  <c r="O65" i="1"/>
  <c r="P65" i="1" s="1"/>
  <c r="M65" i="1"/>
  <c r="J65" i="1"/>
  <c r="I65" i="1"/>
  <c r="O64" i="1"/>
  <c r="P64" i="1" s="1"/>
  <c r="M64" i="1"/>
  <c r="J64" i="1"/>
  <c r="I64" i="1"/>
  <c r="O63" i="1"/>
  <c r="P63" i="1" s="1"/>
  <c r="M63" i="1"/>
  <c r="J63" i="1"/>
  <c r="I63" i="1"/>
  <c r="O62" i="1"/>
  <c r="P62" i="1" s="1"/>
  <c r="M62" i="1"/>
  <c r="J62" i="1"/>
  <c r="I62" i="1"/>
  <c r="O61" i="1"/>
  <c r="P61" i="1" s="1"/>
  <c r="M61" i="1"/>
  <c r="J61" i="1"/>
  <c r="I61" i="1"/>
  <c r="O60" i="1"/>
  <c r="P60" i="1" s="1"/>
  <c r="M60" i="1"/>
  <c r="J60" i="1"/>
  <c r="I60" i="1"/>
  <c r="O59" i="1"/>
  <c r="P59" i="1" s="1"/>
  <c r="M59" i="1"/>
  <c r="J59" i="1"/>
  <c r="I59" i="1"/>
  <c r="O58" i="1"/>
  <c r="P58" i="1" s="1"/>
  <c r="M58" i="1"/>
  <c r="J58" i="1"/>
  <c r="I58" i="1"/>
  <c r="O57" i="1"/>
  <c r="P57" i="1" s="1"/>
  <c r="M57" i="1"/>
  <c r="J57" i="1"/>
  <c r="I57" i="1"/>
  <c r="O56" i="1"/>
  <c r="P56" i="1" s="1"/>
  <c r="M56" i="1"/>
  <c r="J56" i="1"/>
  <c r="I56" i="1"/>
  <c r="O55" i="1"/>
  <c r="P55" i="1" s="1"/>
  <c r="M55" i="1"/>
  <c r="J55" i="1"/>
  <c r="I55" i="1"/>
  <c r="O54" i="1"/>
  <c r="P54" i="1" s="1"/>
  <c r="M54" i="1"/>
  <c r="J54" i="1"/>
  <c r="I54" i="1"/>
  <c r="O53" i="1"/>
  <c r="P53" i="1" s="1"/>
  <c r="M53" i="1"/>
  <c r="J53" i="1"/>
  <c r="I53" i="1"/>
  <c r="O45" i="1"/>
  <c r="P45" i="1" s="1"/>
  <c r="M45" i="1"/>
  <c r="J45" i="1"/>
  <c r="I45" i="1"/>
  <c r="O44" i="1"/>
  <c r="P44" i="1" s="1"/>
  <c r="M44" i="1"/>
  <c r="J44" i="1"/>
  <c r="I44" i="1"/>
  <c r="O43" i="1"/>
  <c r="P43" i="1" s="1"/>
  <c r="M43" i="1"/>
  <c r="J43" i="1"/>
  <c r="I43" i="1"/>
  <c r="O42" i="1"/>
  <c r="P42" i="1" s="1"/>
  <c r="M42" i="1"/>
  <c r="J42" i="1"/>
  <c r="I42" i="1"/>
  <c r="O41" i="1"/>
  <c r="P41" i="1" s="1"/>
  <c r="M41" i="1"/>
  <c r="J41" i="1"/>
  <c r="I41" i="1"/>
  <c r="O40" i="1"/>
  <c r="P40" i="1" s="1"/>
  <c r="M40" i="1"/>
  <c r="J40" i="1"/>
  <c r="I40" i="1"/>
  <c r="O38" i="1"/>
  <c r="P38" i="1" s="1"/>
  <c r="M38" i="1"/>
  <c r="J38" i="1"/>
  <c r="I38" i="1"/>
  <c r="O39" i="1"/>
  <c r="P39" i="1" s="1"/>
  <c r="M39" i="1"/>
  <c r="J39" i="1"/>
  <c r="I39" i="1"/>
  <c r="O37" i="1"/>
  <c r="P37" i="1" s="1"/>
  <c r="M37" i="1"/>
  <c r="J37" i="1"/>
  <c r="I37" i="1"/>
  <c r="O36" i="1"/>
  <c r="P36" i="1" s="1"/>
  <c r="M36" i="1"/>
  <c r="J36" i="1"/>
  <c r="I36" i="1"/>
  <c r="O35" i="1"/>
  <c r="P35" i="1" s="1"/>
  <c r="M35" i="1"/>
  <c r="J35" i="1"/>
  <c r="I35" i="1"/>
  <c r="O34" i="1"/>
  <c r="P34" i="1" s="1"/>
  <c r="M34" i="1"/>
  <c r="J34" i="1"/>
  <c r="I34" i="1"/>
  <c r="O33" i="1"/>
  <c r="P33" i="1" s="1"/>
  <c r="M33" i="1"/>
  <c r="J33" i="1"/>
  <c r="I33" i="1"/>
  <c r="O32" i="1"/>
  <c r="P32" i="1" s="1"/>
  <c r="M32" i="1"/>
  <c r="J32" i="1"/>
  <c r="I32" i="1"/>
  <c r="O31" i="1"/>
  <c r="P31" i="1" s="1"/>
  <c r="M31" i="1"/>
  <c r="J31" i="1"/>
  <c r="I31" i="1"/>
  <c r="O27" i="1" l="1"/>
  <c r="P27" i="1" s="1"/>
  <c r="M27" i="1"/>
  <c r="J27" i="1"/>
  <c r="I27" i="1"/>
  <c r="O26" i="1"/>
  <c r="P26" i="1" s="1"/>
  <c r="M26" i="1"/>
  <c r="J26" i="1"/>
  <c r="I26" i="1"/>
  <c r="O25" i="1"/>
  <c r="P25" i="1" s="1"/>
  <c r="M25" i="1"/>
  <c r="J25" i="1"/>
  <c r="I25" i="1"/>
  <c r="O24" i="1"/>
  <c r="P24" i="1" s="1"/>
  <c r="M24" i="1"/>
  <c r="J24" i="1"/>
  <c r="I24" i="1"/>
  <c r="I28" i="1" l="1"/>
  <c r="I29" i="1"/>
  <c r="I30" i="1"/>
  <c r="M28" i="1"/>
  <c r="M29" i="1"/>
  <c r="M30" i="1"/>
  <c r="O28" i="1"/>
  <c r="P28" i="1" s="1"/>
  <c r="O29" i="1"/>
  <c r="P29" i="1" s="1"/>
  <c r="O30" i="1"/>
  <c r="P30" i="1" s="1"/>
  <c r="J28" i="1"/>
  <c r="J29" i="1"/>
  <c r="J30" i="1"/>
  <c r="P224" i="1" l="1"/>
  <c r="P225" i="1" l="1"/>
  <c r="P226" i="1" s="1"/>
  <c r="M100" i="1" l="1"/>
  <c r="M89" i="1"/>
  <c r="M122" i="1"/>
  <c r="M131" i="1"/>
  <c r="M125" i="1"/>
  <c r="M90" i="1"/>
  <c r="M85" i="1"/>
  <c r="M97" i="1"/>
  <c r="M104" i="1"/>
  <c r="M96" i="1"/>
  <c r="M132" i="1"/>
  <c r="M127" i="1"/>
  <c r="M82" i="1"/>
  <c r="M88" i="1"/>
  <c r="M109" i="1"/>
  <c r="M77" i="1"/>
  <c r="M80" i="1"/>
  <c r="M95" i="1"/>
  <c r="M133" i="1"/>
  <c r="M94" i="1"/>
  <c r="M92" i="1"/>
  <c r="M121" i="1"/>
  <c r="M98" i="1"/>
  <c r="M86" i="1"/>
  <c r="M72" i="1"/>
  <c r="M128" i="1"/>
  <c r="M99" i="1"/>
  <c r="M124" i="1"/>
  <c r="M107" i="1"/>
  <c r="M134" i="1"/>
  <c r="M106" i="1"/>
  <c r="M84" i="1"/>
  <c r="M102" i="1"/>
  <c r="M105" i="1"/>
  <c r="M130" i="1"/>
  <c r="M81" i="1"/>
  <c r="M93" i="1"/>
  <c r="M73" i="1"/>
  <c r="M129" i="1"/>
  <c r="M112" i="1"/>
  <c r="M110" i="1"/>
  <c r="M75" i="1"/>
  <c r="M79" i="1"/>
  <c r="M136" i="1"/>
  <c r="M126" i="1"/>
  <c r="M101" i="1"/>
  <c r="M74" i="1"/>
  <c r="M111" i="1"/>
  <c r="M108" i="1"/>
  <c r="M83" i="1"/>
  <c r="M87" i="1"/>
  <c r="M78" i="1"/>
  <c r="M119" i="1"/>
  <c r="M135" i="1"/>
  <c r="M91" i="1"/>
  <c r="M123" i="1"/>
  <c r="M71" i="1"/>
  <c r="M76" i="1"/>
  <c r="M120" i="1"/>
  <c r="M103" i="1"/>
  <c r="M219" i="1" l="1"/>
  <c r="M217" i="1"/>
  <c r="M213" i="1"/>
  <c r="M220" i="1"/>
  <c r="M221" i="1"/>
  <c r="M214" i="1"/>
  <c r="M222" i="1"/>
  <c r="M215" i="1"/>
  <c r="M216" i="1"/>
  <c r="M218" i="1"/>
  <c r="M212" i="1"/>
  <c r="M211" i="1"/>
  <c r="G225" i="1" l="1"/>
  <c r="G226" i="1" s="1"/>
</calcChain>
</file>

<file path=xl/sharedStrings.xml><?xml version="1.0" encoding="utf-8"?>
<sst xmlns="http://schemas.openxmlformats.org/spreadsheetml/2006/main" count="562" uniqueCount="123">
  <si>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</si>
  <si>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</si>
  <si>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</si>
  <si>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</si>
  <si>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</si>
  <si>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</si>
  <si>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</si>
  <si>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</si>
  <si>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</si>
  <si>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</si>
  <si>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</si>
  <si>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</si>
  <si>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</si>
  <si>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</si>
  <si>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</si>
  <si>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</si>
  <si>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</si>
  <si>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</t>
  </si>
  <si>
    <t>ИТОГО:</t>
  </si>
  <si>
    <t>1.5. филиал АО "ДРСК" "ЭС ЕАО" (Отгрузочные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6)</t>
  </si>
  <si>
    <t>компл</t>
  </si>
  <si>
    <r>
      <rPr>
        <b/>
        <u/>
        <sz val="11"/>
        <rFont val="Times New Roman"/>
        <family val="1"/>
        <charset val="204"/>
      </rPr>
      <t>1.1 филиал АО "ДРСК" "Амурские ЭС"</t>
    </r>
    <r>
      <rPr>
        <b/>
        <sz val="11"/>
        <rFont val="Times New Roman"/>
        <family val="1"/>
        <charset val="204"/>
      </rPr>
      <t xml:space="preserve"> 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</si>
  <si>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r>
      <rPr>
        <b/>
        <u/>
        <sz val="11"/>
        <rFont val="Times New Roman"/>
        <family val="1"/>
        <charset val="204"/>
      </rPr>
      <t xml:space="preserve">1.1 филиал АО "ДРСК" "Амурские ЭС" </t>
    </r>
    <r>
      <rPr>
        <b/>
        <sz val="11"/>
        <rFont val="Times New Roman"/>
        <family val="1"/>
        <charset val="204"/>
      </rPr>
      <t>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</si>
  <si>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r>
      <rPr>
        <b/>
        <u/>
        <sz val="11"/>
        <rFont val="Times New Roman"/>
        <family val="1"/>
        <charset val="204"/>
      </rPr>
      <t>1.2. филиал АО "ДРСК" "Приморские электрические сети"</t>
    </r>
    <r>
      <rPr>
        <b/>
        <sz val="11"/>
        <rFont val="Times New Roman"/>
        <family val="1"/>
        <charset val="204"/>
      </rPr>
      <t xml:space="preserve">  (Отгрузочные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22А)   </t>
    </r>
  </si>
  <si>
    <r>
      <rPr>
        <b/>
        <u/>
        <sz val="11"/>
        <rFont val="Times New Roman"/>
        <family val="1"/>
        <charset val="204"/>
      </rPr>
      <t>1.3. филиал АО "ДРСК" "Хабаровские электрические сети" СП Северные ЭС</t>
    </r>
    <r>
      <rPr>
        <b/>
        <sz val="11"/>
        <rFont val="Times New Roman"/>
        <family val="1"/>
        <charset val="204"/>
      </rPr>
      <t xml:space="preserve">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  </r>
  </si>
  <si>
    <r>
      <rPr>
        <b/>
        <u/>
        <sz val="11"/>
        <rFont val="Times New Roman"/>
        <family val="1"/>
        <charset val="204"/>
      </rPr>
      <t>1.3. филиал АО "ДРСК" "Хабаровские электрические сети" СП Северные Э</t>
    </r>
    <r>
      <rPr>
        <b/>
        <sz val="11"/>
        <rFont val="Times New Roman"/>
        <family val="1"/>
        <charset val="204"/>
      </rPr>
      <t>С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  </r>
  </si>
  <si>
    <r>
      <rPr>
        <b/>
        <u/>
        <sz val="11"/>
        <rFont val="Times New Roman"/>
        <family val="1"/>
        <charset val="204"/>
      </rPr>
      <t xml:space="preserve">1.4. филиал АО "ДРСК" "Хабаровские электрические сети" СП Центральные ЭС </t>
    </r>
    <r>
      <rPr>
        <b/>
        <sz val="11"/>
        <rFont val="Times New Roman"/>
        <family val="1"/>
        <charset val="204"/>
      </rPr>
      <t>(Отгрузочные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13)</t>
    </r>
  </si>
  <si>
    <r>
      <rPr>
        <b/>
        <u/>
        <sz val="11"/>
        <rFont val="Times New Roman"/>
        <family val="1"/>
        <charset val="204"/>
      </rPr>
      <t>1.5. филиал АО "ДРСК" "ЭС ЕАО"</t>
    </r>
    <r>
      <rPr>
        <b/>
        <sz val="11"/>
        <rFont val="Times New Roman"/>
        <family val="1"/>
        <charset val="204"/>
      </rPr>
      <t xml:space="preserve"> (Отгрузочные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6)</t>
    </r>
  </si>
  <si>
    <r>
      <rPr>
        <b/>
        <u/>
        <sz val="11"/>
        <rFont val="Times New Roman"/>
        <family val="1"/>
        <charset val="204"/>
      </rPr>
      <t xml:space="preserve">1.6. филиал АО "Южно-Якутские электрические сети" </t>
    </r>
    <r>
      <rPr>
        <b/>
        <sz val="11"/>
        <rFont val="Times New Roman"/>
        <family val="1"/>
        <charset val="204"/>
      </rPr>
      <t xml:space="preserve">(Отгрузочные реквизиты для транспортной компании: Республика Саха (Якутия), г. Алдан, ул. Тарабукина 60а (для филиала АО "ДРСК" "ЮЯЭС"))        </t>
    </r>
  </si>
  <si>
    <r>
      <rPr>
        <b/>
        <u/>
        <sz val="11"/>
        <rFont val="Times New Roman"/>
        <family val="1"/>
        <charset val="204"/>
      </rPr>
      <t>1.6. филиал АО "Южно-Якутские электрические сети"</t>
    </r>
    <r>
      <rPr>
        <b/>
        <sz val="11"/>
        <rFont val="Times New Roman"/>
        <family val="1"/>
        <charset val="204"/>
      </rPr>
      <t xml:space="preserve"> (Отгрузочные реквизиты для транспортной компании: Республика Саха (Якутия), г. Алдан, ул. Тарабукина 60а (для филиала АО "ДРСК" "ЮЯЭС"))        </t>
    </r>
  </si>
  <si>
    <t>пар</t>
  </si>
  <si>
    <t>ПОСТАВКА до 31 марта 2019</t>
  </si>
  <si>
    <t>Полуботинки женские кожаные р. 36</t>
  </si>
  <si>
    <t>Полуботинки женские кожаные р. 37</t>
  </si>
  <si>
    <t>Полуботинки женские кожаные р. 38</t>
  </si>
  <si>
    <t>Полуботинки женские кожаные р. 39</t>
  </si>
  <si>
    <t>Полуботинки женские кожаные р. 40</t>
  </si>
  <si>
    <t>Сабо женские р. 37</t>
  </si>
  <si>
    <t>Сабо женские р. 38</t>
  </si>
  <si>
    <t>Сабо женские р. 39</t>
  </si>
  <si>
    <t>Сабо женские р. 40</t>
  </si>
  <si>
    <t>Сапоги рыбацкие р. 40</t>
  </si>
  <si>
    <t>Сапоги рыбацкие р.41</t>
  </si>
  <si>
    <t>Сапоги рыбацкие р.42</t>
  </si>
  <si>
    <t>Сапоги рыбацкие р.43</t>
  </si>
  <si>
    <t>Сапоги рыбацкие р.44</t>
  </si>
  <si>
    <t>Сапоги рыбацкие р.45</t>
  </si>
  <si>
    <t>Тапочки кожаные на резиновой подошве р. 36</t>
  </si>
  <si>
    <t>Тапочки кожаные на резиновой подошве р. 42</t>
  </si>
  <si>
    <t>Тапочки кожаные на резиновой подошве р.38</t>
  </si>
  <si>
    <t>Тапочки кожаные на резиновой подошве р.39</t>
  </si>
  <si>
    <t>Тапочки кожаные на резиновой подошве р.40</t>
  </si>
  <si>
    <t>Тапочки кожаные на резиновой подошве р.41</t>
  </si>
  <si>
    <t>Тапочки сабо женские с ремешком р. 36</t>
  </si>
  <si>
    <t>Тапочки сабо женские с ремешком р. 37</t>
  </si>
  <si>
    <t>Тапочки сабо женские с ремешком р. 38</t>
  </si>
  <si>
    <t>Тапочки сабо женские с ремешком р. 39</t>
  </si>
  <si>
    <t>Тапочки сабо женские с ремешком р. 41</t>
  </si>
  <si>
    <t>Тапочки сабо женские с ремешком р. 42</t>
  </si>
  <si>
    <t>Ботинки женские кожаные утепленные (для контролеров) р. 40</t>
  </si>
  <si>
    <t>Ботинки женские кожаные утепленные с защитным подноском р. 37</t>
  </si>
  <si>
    <t>Ботинки женские кожаные утепленные с защитным подноском р. 38</t>
  </si>
  <si>
    <t>Валенки р. 24</t>
  </si>
  <si>
    <t>Валенки р. 25</t>
  </si>
  <si>
    <t>Валенки р. 26</t>
  </si>
  <si>
    <t>Валенки р. 27</t>
  </si>
  <si>
    <t>Валенки р. 28</t>
  </si>
  <si>
    <t>Валенки р.29</t>
  </si>
  <si>
    <t>Валенки р.30</t>
  </si>
  <si>
    <t>Валенки р.31</t>
  </si>
  <si>
    <t>Валенки р.32</t>
  </si>
  <si>
    <t>Валенки р.33</t>
  </si>
  <si>
    <t>Сапоги кожаные утепленные для защиты от повышенных температур, искр и брызг расплавленного металла р. 45</t>
  </si>
  <si>
    <t>Полуботинки женские кожаные р. 34</t>
  </si>
  <si>
    <t>Полуботинки женские кожаные р. 35</t>
  </si>
  <si>
    <t>Полуботинки женские кожаные р. 41</t>
  </si>
  <si>
    <t>Полуботинки женские кожаные р. 42</t>
  </si>
  <si>
    <t>Сабо женские р. 36</t>
  </si>
  <si>
    <t>Сапоги рыбацкие р. 39</t>
  </si>
  <si>
    <t>Сапоги рыбацкие р. 46</t>
  </si>
  <si>
    <t>Сапоги рыбацкие с полукомбинезоном из ПВХ р. 42</t>
  </si>
  <si>
    <t>Сапоги рыбацкие с полукомбинезоном из ПВХ р. 44</t>
  </si>
  <si>
    <t>Тапочки кожаные на резиновой подошве р. 34</t>
  </si>
  <si>
    <t>Тапочки кожаные на резиновой подошве р.37</t>
  </si>
  <si>
    <t>Тапочки сабо женские с ремешком р. 40</t>
  </si>
  <si>
    <t>Ботинки женские кожаные утепленные (для контролеров) р. 36</t>
  </si>
  <si>
    <t>Ботинки женские кожаные утепленные (для контролеров) р. 37</t>
  </si>
  <si>
    <t>Ботинки женские кожаные утепленные (для контролеров) р. 38</t>
  </si>
  <si>
    <t>Ботинки женские кожаные утепленные с защитным подноском р. 36</t>
  </si>
  <si>
    <t>Полусапоги суконные женские р. 36</t>
  </si>
  <si>
    <t>Полусапоги суконные женские р. 37</t>
  </si>
  <si>
    <t>Полусапоги суконные женские р. 38</t>
  </si>
  <si>
    <t>Полусапоги суконные женские р. 39</t>
  </si>
  <si>
    <t>Полусапоги суконные женские р. 40</t>
  </si>
  <si>
    <t>Полусапоги суконные женские р. 41</t>
  </si>
  <si>
    <t>Сапоги утепленные с войлочным голенищем р. 38</t>
  </si>
  <si>
    <t>Сапоги утепленные с войлочным голенищем р. 39</t>
  </si>
  <si>
    <t>Сапоги кожаные утепленные с защитным подноском р. 37</t>
  </si>
  <si>
    <t>Сапоги кожаные утепленные с защитным подноском р. 38</t>
  </si>
  <si>
    <t>Сапоги кожаные утепленные с защитным подноском р. 39</t>
  </si>
  <si>
    <t>Сапоги  рыбацкие с полукомбинезоном   из ПВХ р.43</t>
  </si>
  <si>
    <t>Сапоги  рыбацкие с полукомбинезоном   из ПВХ р.45</t>
  </si>
  <si>
    <t>Сапоги рыбацкие с полукомбинезоном из ПВХ р. 41</t>
  </si>
  <si>
    <t>СПЕЦОБУВЬ</t>
  </si>
  <si>
    <t>Сапоги кожаные для защиты от повышенных температур, искр и брызг расплавленного металла р.38</t>
  </si>
  <si>
    <t>Сапоги кожаные для защиты от повышенных температур, искр и брызг расплавленного металла р.40</t>
  </si>
  <si>
    <t>Сапоги кожаные для защиты от повышенных температур, искр и брызг расплавленного металла р.41</t>
  </si>
  <si>
    <t>Сапоги кожаные для защиты от повышенных температур, искр и брызг расплавленного металла р.42</t>
  </si>
  <si>
    <t>Сапоги кожаные для защиты от повышенных температур, искр и брызг расплавленного металла р.43</t>
  </si>
  <si>
    <t>Сапоги кожаные для защиты от повышенных температур, искр и брызг расплавленного металла р.44</t>
  </si>
  <si>
    <t>Сапоги кожаные для защиты от повышенных температур, искр и брызг расплавленного металла р.45</t>
  </si>
  <si>
    <t>Сапоги кожаные утепленные для защиты от повышенных температур, искр и брызг расплавленного металла р. 42</t>
  </si>
  <si>
    <t>Сапоги кожаные утепленные для защиты от повышенных температур, искр и брызг расплавленного металла р.38</t>
  </si>
  <si>
    <t>Сапоги кожаные утепленные для защиты от повышенных температур, искр и брызг расплавленного металла р.44</t>
  </si>
  <si>
    <t>Сапоги кожаные утепленные для защиты от повышенных температур, искр и брызг расплавленного металла р.40</t>
  </si>
  <si>
    <t>Сапоги кожаные утепленные для защиты от повышенных температур, искр и брызг расплавленного металла р.41</t>
  </si>
  <si>
    <t>Сапоги кожаные утепленные для защиты от повышенных температур, искр и брызг расплавленного металла р.43</t>
  </si>
  <si>
    <t>Тапочки кожаные на резиновой подошве р.43</t>
  </si>
  <si>
    <t>Тапочки кожаные на резиновой подошве р.44</t>
  </si>
  <si>
    <t>Тапочки кожаные на резиновой подошве р.45</t>
  </si>
  <si>
    <t>Сапоги кожанные утепленые для защиты от повышенных температур, искр и брызг расплавленного металла р.44</t>
  </si>
  <si>
    <t>Тапочки кожаные на резиновой подошве р.47</t>
  </si>
  <si>
    <t>Приложение 8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</si>
</sst>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66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thin">
        <color rgb="FF00206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CCC085"/>
      </left>
      <right style="thin">
        <color rgb="FFCCC085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CCC085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4" fontId="6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5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1" fillId="4" borderId="36" xfId="0" applyFont="1" applyFill="1" applyBorder="1" applyAlignment="1">
      <alignment vertical="center" wrapText="1"/>
    </xf>
    <xf numFmtId="4" fontId="6" fillId="2" borderId="27" xfId="0" applyNumberFormat="1" applyFont="1" applyFill="1" applyBorder="1" applyAlignment="1" applyProtection="1">
      <alignment vertical="top" wrapText="1"/>
    </xf>
    <xf numFmtId="0" fontId="0" fillId="0" borderId="0" xfId="0" applyAlignment="1"/>
    <xf numFmtId="0" fontId="9" fillId="0" borderId="0" xfId="0" applyFont="1" applyFill="1" applyAlignment="1">
      <alignment horizontal="center" vertical="top"/>
    </xf>
    <xf numFmtId="4" fontId="10" fillId="0" borderId="42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4" fontId="10" fillId="0" borderId="16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/>
    </xf>
    <xf numFmtId="0" fontId="10" fillId="0" borderId="0" xfId="0" applyFont="1" applyFill="1" applyAlignment="1">
      <alignment horizontal="center" vertical="top"/>
    </xf>
    <xf numFmtId="4" fontId="10" fillId="0" borderId="25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vertical="top"/>
    </xf>
    <xf numFmtId="4" fontId="10" fillId="0" borderId="23" xfId="0" applyNumberFormat="1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2" fillId="4" borderId="37" xfId="0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 applyProtection="1">
      <alignment horizontal="center" vertical="top" wrapText="1"/>
      <protection locked="0"/>
    </xf>
    <xf numFmtId="4" fontId="10" fillId="0" borderId="28" xfId="0" applyNumberFormat="1" applyFont="1" applyFill="1" applyBorder="1" applyAlignment="1" applyProtection="1">
      <alignment horizontal="center" vertical="top" wrapText="1"/>
      <protection locked="0"/>
    </xf>
    <xf numFmtId="4" fontId="9" fillId="0" borderId="28" xfId="0" applyNumberFormat="1" applyFont="1" applyFill="1" applyBorder="1" applyAlignment="1">
      <alignment horizontal="center" vertical="top"/>
    </xf>
    <xf numFmtId="4" fontId="9" fillId="0" borderId="6" xfId="0" applyNumberFormat="1" applyFont="1" applyFill="1" applyBorder="1" applyAlignment="1" applyProtection="1">
      <alignment horizontal="center" vertical="top" wrapText="1"/>
      <protection locked="0"/>
    </xf>
    <xf numFmtId="4" fontId="10" fillId="0" borderId="8" xfId="0" applyNumberFormat="1" applyFont="1" applyFill="1" applyBorder="1" applyAlignment="1" applyProtection="1">
      <alignment horizontal="center" vertical="top" wrapText="1"/>
      <protection locked="0"/>
    </xf>
    <xf numFmtId="4" fontId="13" fillId="2" borderId="27" xfId="0" applyNumberFormat="1" applyFont="1" applyFill="1" applyBorder="1" applyAlignment="1" applyProtection="1">
      <alignment horizontal="right" vertical="top" wrapText="1"/>
    </xf>
    <xf numFmtId="0" fontId="14" fillId="0" borderId="0" xfId="0" applyFont="1"/>
    <xf numFmtId="1" fontId="2" fillId="0" borderId="0" xfId="0" applyNumberFormat="1" applyFont="1" applyBorder="1" applyAlignment="1">
      <alignment horizontal="center" vertical="top" wrapText="1"/>
    </xf>
    <xf numFmtId="1" fontId="5" fillId="4" borderId="4" xfId="0" applyNumberFormat="1" applyFont="1" applyFill="1" applyBorder="1" applyAlignment="1">
      <alignment horizontal="center" vertical="center" wrapText="1"/>
    </xf>
    <xf numFmtId="1" fontId="1" fillId="4" borderId="37" xfId="0" applyNumberFormat="1" applyFont="1" applyFill="1" applyBorder="1" applyAlignment="1">
      <alignment horizontal="center" vertical="center" wrapText="1"/>
    </xf>
    <xf numFmtId="1" fontId="10" fillId="0" borderId="26" xfId="0" applyNumberFormat="1" applyFont="1" applyFill="1" applyBorder="1" applyAlignment="1" applyProtection="1">
      <alignment horizontal="center" vertical="top" wrapText="1"/>
    </xf>
    <xf numFmtId="1" fontId="6" fillId="2" borderId="27" xfId="0" applyNumberFormat="1" applyFont="1" applyFill="1" applyBorder="1" applyAlignment="1" applyProtection="1">
      <alignment horizontal="right" vertical="top" wrapText="1"/>
    </xf>
    <xf numFmtId="1" fontId="0" fillId="0" borderId="0" xfId="0" applyNumberFormat="1"/>
    <xf numFmtId="1" fontId="1" fillId="4" borderId="6" xfId="0" applyNumberFormat="1" applyFont="1" applyFill="1" applyBorder="1" applyAlignment="1">
      <alignment horizontal="center" vertical="center" wrapText="1"/>
    </xf>
    <xf numFmtId="1" fontId="6" fillId="2" borderId="0" xfId="0" applyNumberFormat="1" applyFont="1" applyFill="1" applyBorder="1" applyAlignment="1" applyProtection="1">
      <alignment horizontal="right" vertical="top" wrapText="1"/>
    </xf>
    <xf numFmtId="0" fontId="10" fillId="0" borderId="43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/>
    </xf>
    <xf numFmtId="49" fontId="9" fillId="0" borderId="14" xfId="0" applyNumberFormat="1" applyFont="1" applyFill="1" applyBorder="1" applyAlignment="1">
      <alignment horizontal="left" vertical="top" wrapText="1"/>
    </xf>
    <xf numFmtId="49" fontId="9" fillId="0" borderId="8" xfId="0" applyNumberFormat="1" applyFont="1" applyFill="1" applyBorder="1" applyAlignment="1" applyProtection="1">
      <alignment horizontal="left" vertical="top" wrapText="1"/>
      <protection locked="0"/>
    </xf>
    <xf numFmtId="4" fontId="9" fillId="0" borderId="8" xfId="0" applyNumberFormat="1" applyFont="1" applyFill="1" applyBorder="1" applyAlignment="1">
      <alignment horizontal="center" vertical="top" wrapText="1"/>
    </xf>
    <xf numFmtId="1" fontId="9" fillId="0" borderId="8" xfId="0" applyNumberFormat="1" applyFont="1" applyFill="1" applyBorder="1" applyAlignment="1">
      <alignment horizontal="center" vertical="top" wrapText="1"/>
    </xf>
    <xf numFmtId="4" fontId="9" fillId="0" borderId="9" xfId="0" applyNumberFormat="1" applyFont="1" applyFill="1" applyBorder="1" applyAlignment="1">
      <alignment horizontal="center" vertical="top" wrapText="1"/>
    </xf>
    <xf numFmtId="0" fontId="10" fillId="0" borderId="28" xfId="0" applyFont="1" applyFill="1" applyBorder="1" applyAlignment="1">
      <alignment vertical="top" wrapText="1"/>
    </xf>
    <xf numFmtId="0" fontId="10" fillId="0" borderId="28" xfId="0" applyFont="1" applyFill="1" applyBorder="1" applyAlignment="1">
      <alignment horizontal="left" vertical="top" wrapText="1"/>
    </xf>
    <xf numFmtId="0" fontId="10" fillId="0" borderId="28" xfId="0" applyFont="1" applyFill="1" applyBorder="1" applyAlignment="1">
      <alignment horizontal="center" vertical="top" wrapText="1"/>
    </xf>
    <xf numFmtId="1" fontId="10" fillId="0" borderId="28" xfId="0" applyNumberFormat="1" applyFont="1" applyFill="1" applyBorder="1" applyAlignment="1">
      <alignment horizontal="center" vertical="top"/>
    </xf>
    <xf numFmtId="4" fontId="10" fillId="0" borderId="47" xfId="0" applyNumberFormat="1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/>
    </xf>
    <xf numFmtId="4" fontId="10" fillId="0" borderId="8" xfId="0" applyNumberFormat="1" applyFont="1" applyFill="1" applyBorder="1" applyAlignment="1">
      <alignment horizontal="center" vertical="top" wrapText="1"/>
    </xf>
    <xf numFmtId="1" fontId="10" fillId="0" borderId="8" xfId="0" applyNumberFormat="1" applyFont="1" applyFill="1" applyBorder="1" applyAlignment="1">
      <alignment horizontal="center" vertical="top" wrapText="1"/>
    </xf>
    <xf numFmtId="4" fontId="10" fillId="0" borderId="9" xfId="0" applyNumberFormat="1" applyFont="1" applyFill="1" applyBorder="1" applyAlignment="1">
      <alignment horizontal="center" vertical="top" wrapText="1"/>
    </xf>
    <xf numFmtId="3" fontId="9" fillId="0" borderId="8" xfId="0" applyNumberFormat="1" applyFont="1" applyFill="1" applyBorder="1" applyAlignment="1">
      <alignment horizontal="center" vertical="top" wrapText="1"/>
    </xf>
    <xf numFmtId="3" fontId="10" fillId="0" borderId="8" xfId="0" applyNumberFormat="1" applyFont="1" applyFill="1" applyBorder="1" applyAlignment="1">
      <alignment horizontal="center" vertical="top" wrapText="1"/>
    </xf>
    <xf numFmtId="0" fontId="10" fillId="0" borderId="28" xfId="0" applyFont="1" applyFill="1" applyBorder="1" applyAlignment="1">
      <alignment horizontal="center" vertical="top"/>
    </xf>
    <xf numFmtId="1" fontId="10" fillId="0" borderId="28" xfId="0" applyNumberFormat="1" applyFont="1" applyFill="1" applyBorder="1" applyAlignment="1" applyProtection="1">
      <alignment horizontal="center" vertical="top" wrapText="1"/>
      <protection locked="0"/>
    </xf>
    <xf numFmtId="49" fontId="10" fillId="0" borderId="34" xfId="0" applyNumberFormat="1" applyFont="1" applyFill="1" applyBorder="1" applyAlignment="1">
      <alignment horizontal="left" vertical="top" wrapText="1"/>
    </xf>
    <xf numFmtId="49" fontId="10" fillId="0" borderId="28" xfId="0" applyNumberFormat="1" applyFont="1" applyFill="1" applyBorder="1" applyAlignment="1" applyProtection="1">
      <alignment horizontal="left" vertical="top" wrapText="1"/>
      <protection locked="0"/>
    </xf>
    <xf numFmtId="3" fontId="10" fillId="0" borderId="28" xfId="0" applyNumberFormat="1" applyFont="1" applyFill="1" applyBorder="1" applyAlignment="1">
      <alignment horizontal="center" vertical="top" wrapText="1"/>
    </xf>
    <xf numFmtId="4" fontId="10" fillId="0" borderId="28" xfId="0" applyNumberFormat="1" applyFont="1" applyFill="1" applyBorder="1" applyAlignment="1">
      <alignment horizontal="center" vertical="top" wrapText="1"/>
    </xf>
    <xf numFmtId="1" fontId="10" fillId="0" borderId="28" xfId="0" applyNumberFormat="1" applyFont="1" applyFill="1" applyBorder="1" applyAlignment="1">
      <alignment horizontal="center" vertical="top" wrapText="1"/>
    </xf>
    <xf numFmtId="49" fontId="10" fillId="0" borderId="14" xfId="0" applyNumberFormat="1" applyFont="1" applyFill="1" applyBorder="1" applyAlignment="1">
      <alignment horizontal="left" vertical="top" wrapText="1"/>
    </xf>
    <xf numFmtId="49" fontId="10" fillId="0" borderId="8" xfId="0" applyNumberFormat="1" applyFont="1" applyFill="1" applyBorder="1" applyAlignment="1" applyProtection="1">
      <alignment horizontal="left" vertical="top" wrapText="1"/>
      <protection locked="0"/>
    </xf>
    <xf numFmtId="0" fontId="9" fillId="0" borderId="28" xfId="0" applyFont="1" applyBorder="1" applyAlignment="1">
      <alignment horizontal="center" vertical="top" wrapText="1"/>
    </xf>
    <xf numFmtId="4" fontId="10" fillId="0" borderId="26" xfId="0" applyNumberFormat="1" applyFont="1" applyFill="1" applyBorder="1" applyAlignment="1" applyProtection="1">
      <alignment horizontal="center" vertical="top" wrapText="1"/>
    </xf>
    <xf numFmtId="0" fontId="10" fillId="0" borderId="50" xfId="0" applyFont="1" applyFill="1" applyBorder="1" applyAlignment="1">
      <alignment horizontal="center" vertical="top" wrapText="1"/>
    </xf>
    <xf numFmtId="0" fontId="10" fillId="0" borderId="51" xfId="0" applyFont="1" applyFill="1" applyBorder="1" applyAlignment="1">
      <alignment horizontal="center" vertical="top" wrapText="1"/>
    </xf>
    <xf numFmtId="0" fontId="9" fillId="0" borderId="53" xfId="0" applyFont="1" applyBorder="1" applyAlignment="1">
      <alignment horizontal="center" vertical="top" wrapText="1"/>
    </xf>
    <xf numFmtId="0" fontId="9" fillId="0" borderId="54" xfId="0" applyFont="1" applyFill="1" applyBorder="1" applyAlignment="1">
      <alignment horizontal="center" vertical="top"/>
    </xf>
    <xf numFmtId="49" fontId="9" fillId="0" borderId="13" xfId="0" applyNumberFormat="1" applyFont="1" applyFill="1" applyBorder="1" applyAlignment="1">
      <alignment horizontal="left" vertical="top" wrapText="1"/>
    </xf>
    <xf numFmtId="49" fontId="9" fillId="0" borderId="6" xfId="0" applyNumberFormat="1" applyFont="1" applyFill="1" applyBorder="1" applyAlignment="1" applyProtection="1">
      <alignment horizontal="left" vertical="top" wrapText="1"/>
      <protection locked="0"/>
    </xf>
    <xf numFmtId="4" fontId="9" fillId="0" borderId="6" xfId="0" applyNumberFormat="1" applyFont="1" applyFill="1" applyBorder="1" applyAlignment="1">
      <alignment horizontal="center" vertical="top" wrapText="1"/>
    </xf>
    <xf numFmtId="1" fontId="9" fillId="0" borderId="6" xfId="0" applyNumberFormat="1" applyFont="1" applyFill="1" applyBorder="1" applyAlignment="1">
      <alignment horizontal="center" vertical="top" wrapText="1"/>
    </xf>
    <xf numFmtId="4" fontId="9" fillId="0" borderId="55" xfId="0" applyNumberFormat="1" applyFont="1" applyFill="1" applyBorder="1" applyAlignment="1">
      <alignment horizontal="center" vertical="top" wrapText="1"/>
    </xf>
    <xf numFmtId="0" fontId="9" fillId="0" borderId="56" xfId="0" applyFont="1" applyFill="1" applyBorder="1" applyAlignment="1">
      <alignment horizontal="center" vertical="top"/>
    </xf>
    <xf numFmtId="4" fontId="9" fillId="0" borderId="28" xfId="0" applyNumberFormat="1" applyFont="1" applyFill="1" applyBorder="1" applyAlignment="1" applyProtection="1">
      <alignment horizontal="center" vertical="top" wrapText="1"/>
      <protection locked="0"/>
    </xf>
    <xf numFmtId="1" fontId="17" fillId="0" borderId="28" xfId="0" applyNumberFormat="1" applyFont="1" applyBorder="1" applyAlignment="1">
      <alignment horizontal="center" vertical="top"/>
    </xf>
    <xf numFmtId="0" fontId="17" fillId="0" borderId="28" xfId="0" applyFont="1" applyBorder="1" applyAlignment="1">
      <alignment vertical="top" wrapText="1"/>
    </xf>
    <xf numFmtId="0" fontId="18" fillId="0" borderId="28" xfId="0" applyFont="1" applyBorder="1" applyAlignment="1">
      <alignment horizontal="left" vertical="top" wrapText="1" indent="4"/>
    </xf>
    <xf numFmtId="0" fontId="10" fillId="0" borderId="28" xfId="0" applyFont="1" applyBorder="1" applyAlignment="1">
      <alignment horizontal="center" vertical="top" wrapText="1"/>
    </xf>
    <xf numFmtId="4" fontId="9" fillId="0" borderId="37" xfId="0" applyNumberFormat="1" applyFont="1" applyFill="1" applyBorder="1" applyAlignment="1" applyProtection="1">
      <alignment horizontal="center" vertical="top" wrapText="1"/>
      <protection locked="0"/>
    </xf>
    <xf numFmtId="0" fontId="9" fillId="0" borderId="59" xfId="0" applyFont="1" applyBorder="1" applyAlignment="1">
      <alignment horizontal="center" vertical="top" wrapText="1"/>
    </xf>
    <xf numFmtId="0" fontId="17" fillId="0" borderId="58" xfId="0" applyFont="1" applyBorder="1" applyAlignment="1">
      <alignment vertical="top" wrapText="1"/>
    </xf>
    <xf numFmtId="1" fontId="17" fillId="0" borderId="58" xfId="0" applyNumberFormat="1" applyFont="1" applyBorder="1" applyAlignment="1">
      <alignment horizontal="center" vertical="top"/>
    </xf>
    <xf numFmtId="0" fontId="18" fillId="0" borderId="28" xfId="0" applyFont="1" applyBorder="1" applyAlignment="1">
      <alignment vertical="top" wrapText="1"/>
    </xf>
    <xf numFmtId="0" fontId="10" fillId="0" borderId="51" xfId="0" applyFont="1" applyFill="1" applyBorder="1" applyAlignment="1">
      <alignment horizontal="center" vertical="top"/>
    </xf>
    <xf numFmtId="4" fontId="10" fillId="0" borderId="28" xfId="0" applyNumberFormat="1" applyFont="1" applyFill="1" applyBorder="1" applyAlignment="1">
      <alignment horizontal="center" vertical="top"/>
    </xf>
    <xf numFmtId="1" fontId="18" fillId="0" borderId="28" xfId="0" applyNumberFormat="1" applyFont="1" applyBorder="1" applyAlignment="1">
      <alignment horizontal="center" vertical="top"/>
    </xf>
    <xf numFmtId="0" fontId="10" fillId="0" borderId="28" xfId="0" applyFont="1" applyBorder="1" applyAlignment="1">
      <alignment horizontal="left" vertical="top" wrapText="1"/>
    </xf>
    <xf numFmtId="0" fontId="9" fillId="0" borderId="50" xfId="0" applyFont="1" applyFill="1" applyBorder="1" applyAlignment="1">
      <alignment horizontal="center" vertical="top"/>
    </xf>
    <xf numFmtId="4" fontId="17" fillId="0" borderId="47" xfId="0" applyNumberFormat="1" applyFont="1" applyBorder="1" applyAlignment="1">
      <alignment horizontal="center" vertical="top"/>
    </xf>
    <xf numFmtId="4" fontId="17" fillId="0" borderId="62" xfId="0" applyNumberFormat="1" applyFont="1" applyBorder="1" applyAlignment="1">
      <alignment horizontal="center" vertical="top"/>
    </xf>
    <xf numFmtId="2" fontId="17" fillId="0" borderId="47" xfId="0" applyNumberFormat="1" applyFont="1" applyBorder="1" applyAlignment="1">
      <alignment horizontal="center" vertical="top"/>
    </xf>
    <xf numFmtId="0" fontId="10" fillId="0" borderId="48" xfId="0" applyFont="1" applyFill="1" applyBorder="1" applyAlignment="1">
      <alignment horizontal="center" vertical="top"/>
    </xf>
    <xf numFmtId="4" fontId="18" fillId="0" borderId="47" xfId="0" applyNumberFormat="1" applyFont="1" applyBorder="1" applyAlignment="1">
      <alignment horizontal="center" vertical="top"/>
    </xf>
    <xf numFmtId="0" fontId="10" fillId="0" borderId="50" xfId="0" applyFont="1" applyFill="1" applyBorder="1" applyAlignment="1">
      <alignment horizontal="center" vertical="top"/>
    </xf>
    <xf numFmtId="4" fontId="10" fillId="0" borderId="47" xfId="0" applyNumberFormat="1" applyFont="1" applyFill="1" applyBorder="1" applyAlignment="1" applyProtection="1">
      <alignment horizontal="center" vertical="top" wrapText="1"/>
    </xf>
    <xf numFmtId="0" fontId="10" fillId="0" borderId="63" xfId="0" applyFont="1" applyFill="1" applyBorder="1" applyAlignment="1">
      <alignment horizontal="center" vertical="top"/>
    </xf>
    <xf numFmtId="0" fontId="18" fillId="0" borderId="64" xfId="0" applyFont="1" applyBorder="1" applyAlignment="1">
      <alignment vertical="top" wrapText="1"/>
    </xf>
    <xf numFmtId="0" fontId="10" fillId="0" borderId="64" xfId="0" applyFont="1" applyBorder="1" applyAlignment="1">
      <alignment horizontal="center" vertical="top" wrapText="1"/>
    </xf>
    <xf numFmtId="4" fontId="10" fillId="0" borderId="64" xfId="0" applyNumberFormat="1" applyFont="1" applyFill="1" applyBorder="1" applyAlignment="1">
      <alignment horizontal="center" vertical="top"/>
    </xf>
    <xf numFmtId="1" fontId="18" fillId="0" borderId="64" xfId="0" applyNumberFormat="1" applyFont="1" applyBorder="1" applyAlignment="1">
      <alignment horizontal="center" vertical="top"/>
    </xf>
    <xf numFmtId="4" fontId="18" fillId="0" borderId="65" xfId="0" applyNumberFormat="1" applyFont="1" applyBorder="1" applyAlignment="1">
      <alignment horizontal="center" vertical="top"/>
    </xf>
    <xf numFmtId="4" fontId="10" fillId="0" borderId="10" xfId="0" applyNumberFormat="1" applyFont="1" applyFill="1" applyBorder="1" applyAlignment="1" applyProtection="1">
      <alignment horizontal="right" vertical="top" wrapText="1"/>
    </xf>
    <xf numFmtId="4" fontId="10" fillId="0" borderId="11" xfId="0" applyNumberFormat="1" applyFont="1" applyFill="1" applyBorder="1" applyAlignment="1" applyProtection="1">
      <alignment horizontal="right" vertical="top" wrapText="1"/>
    </xf>
    <xf numFmtId="4" fontId="10" fillId="0" borderId="12" xfId="0" applyNumberFormat="1" applyFont="1" applyFill="1" applyBorder="1" applyAlignment="1" applyProtection="1">
      <alignment horizontal="right" vertical="top" wrapText="1"/>
    </xf>
    <xf numFmtId="0" fontId="10" fillId="0" borderId="50" xfId="0" applyFont="1" applyFill="1" applyBorder="1" applyAlignment="1">
      <alignment horizontal="center" vertical="top" wrapText="1"/>
    </xf>
    <xf numFmtId="0" fontId="9" fillId="0" borderId="28" xfId="0" applyFont="1" applyFill="1" applyBorder="1" applyAlignment="1">
      <alignment vertical="top" wrapText="1"/>
    </xf>
    <xf numFmtId="0" fontId="9" fillId="0" borderId="47" xfId="0" applyFont="1" applyFill="1" applyBorder="1" applyAlignment="1">
      <alignment vertical="top" wrapText="1"/>
    </xf>
    <xf numFmtId="0" fontId="10" fillId="0" borderId="31" xfId="0" applyFont="1" applyFill="1" applyBorder="1" applyAlignment="1">
      <alignment horizontal="center" vertical="top" wrapText="1"/>
    </xf>
    <xf numFmtId="0" fontId="9" fillId="0" borderId="32" xfId="0" applyFont="1" applyFill="1" applyBorder="1" applyAlignment="1">
      <alignment vertical="top" wrapText="1"/>
    </xf>
    <xf numFmtId="0" fontId="9" fillId="0" borderId="25" xfId="0" applyFont="1" applyFill="1" applyBorder="1" applyAlignment="1">
      <alignment vertical="top" wrapText="1"/>
    </xf>
    <xf numFmtId="0" fontId="10" fillId="0" borderId="51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vertical="top" wrapText="1"/>
    </xf>
    <xf numFmtId="0" fontId="9" fillId="0" borderId="52" xfId="0" applyFont="1" applyFill="1" applyBorder="1" applyAlignment="1">
      <alignment vertical="top" wrapText="1"/>
    </xf>
    <xf numFmtId="0" fontId="9" fillId="0" borderId="32" xfId="0" applyFont="1" applyFill="1" applyBorder="1" applyAlignment="1">
      <alignment horizontal="center" vertical="top" wrapText="1"/>
    </xf>
    <xf numFmtId="0" fontId="9" fillId="0" borderId="25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4" fontId="10" fillId="0" borderId="39" xfId="0" applyNumberFormat="1" applyFont="1" applyFill="1" applyBorder="1" applyAlignment="1" applyProtection="1">
      <alignment horizontal="right" vertical="top" wrapText="1"/>
    </xf>
    <xf numFmtId="4" fontId="10" fillId="0" borderId="40" xfId="0" applyNumberFormat="1" applyFont="1" applyFill="1" applyBorder="1" applyAlignment="1" applyProtection="1">
      <alignment horizontal="right" vertical="top" wrapText="1"/>
    </xf>
    <xf numFmtId="4" fontId="10" fillId="0" borderId="41" xfId="0" applyNumberFormat="1" applyFont="1" applyFill="1" applyBorder="1" applyAlignment="1" applyProtection="1">
      <alignment horizontal="right" vertical="top" wrapText="1"/>
    </xf>
    <xf numFmtId="4" fontId="10" fillId="0" borderId="21" xfId="0" applyNumberFormat="1" applyFont="1" applyFill="1" applyBorder="1" applyAlignment="1" applyProtection="1">
      <alignment horizontal="right" vertical="top" wrapText="1"/>
    </xf>
    <xf numFmtId="4" fontId="10" fillId="0" borderId="22" xfId="0" applyNumberFormat="1" applyFont="1" applyFill="1" applyBorder="1" applyAlignment="1" applyProtection="1">
      <alignment horizontal="right" vertical="top" wrapText="1"/>
    </xf>
    <xf numFmtId="4" fontId="10" fillId="0" borderId="15" xfId="0" applyNumberFormat="1" applyFont="1" applyFill="1" applyBorder="1" applyAlignment="1" applyProtection="1">
      <alignment horizontal="right" vertical="top" wrapText="1"/>
    </xf>
    <xf numFmtId="0" fontId="8" fillId="5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10" fillId="0" borderId="20" xfId="0" applyNumberFormat="1" applyFont="1" applyFill="1" applyBorder="1" applyAlignment="1" applyProtection="1">
      <alignment horizontal="right" vertical="top" wrapText="1"/>
    </xf>
    <xf numFmtId="4" fontId="10" fillId="0" borderId="19" xfId="0" applyNumberFormat="1" applyFont="1" applyFill="1" applyBorder="1" applyAlignment="1" applyProtection="1">
      <alignment horizontal="right" vertical="top" wrapText="1"/>
    </xf>
    <xf numFmtId="0" fontId="10" fillId="0" borderId="44" xfId="0" applyFont="1" applyFill="1" applyBorder="1" applyAlignment="1">
      <alignment horizontal="center" vertical="top" wrapText="1"/>
    </xf>
    <xf numFmtId="0" fontId="9" fillId="0" borderId="45" xfId="0" applyFont="1" applyFill="1" applyBorder="1" applyAlignment="1">
      <alignment horizontal="center" vertical="top" wrapText="1"/>
    </xf>
    <xf numFmtId="0" fontId="9" fillId="0" borderId="46" xfId="0" applyFont="1" applyFill="1" applyBorder="1" applyAlignment="1">
      <alignment horizontal="center" vertical="top" wrapText="1"/>
    </xf>
    <xf numFmtId="0" fontId="10" fillId="0" borderId="29" xfId="0" applyFont="1" applyFill="1" applyBorder="1" applyAlignment="1">
      <alignment horizontal="center" vertical="top" wrapText="1"/>
    </xf>
    <xf numFmtId="0" fontId="9" fillId="0" borderId="27" xfId="0" applyFont="1" applyFill="1" applyBorder="1" applyAlignment="1">
      <alignment horizontal="center" vertical="top" wrapText="1"/>
    </xf>
    <xf numFmtId="0" fontId="9" fillId="0" borderId="30" xfId="0" applyFont="1" applyFill="1" applyBorder="1" applyAlignment="1">
      <alignment horizontal="center" vertical="top" wrapText="1"/>
    </xf>
    <xf numFmtId="0" fontId="10" fillId="0" borderId="48" xfId="0" applyFont="1" applyFill="1" applyBorder="1" applyAlignment="1">
      <alignment horizontal="center" vertical="top" wrapText="1"/>
    </xf>
    <xf numFmtId="0" fontId="9" fillId="0" borderId="33" xfId="0" applyFont="1" applyFill="1" applyBorder="1" applyAlignment="1">
      <alignment horizontal="center" vertical="top" wrapText="1"/>
    </xf>
    <xf numFmtId="0" fontId="9" fillId="0" borderId="49" xfId="0" applyFont="1" applyFill="1" applyBorder="1" applyAlignment="1">
      <alignment horizontal="center" vertical="top" wrapText="1"/>
    </xf>
    <xf numFmtId="0" fontId="4" fillId="3" borderId="16" xfId="0" applyFont="1" applyFill="1" applyBorder="1" applyAlignment="1">
      <alignment horizontal="center" vertical="center" wrapText="1"/>
    </xf>
    <xf numFmtId="0" fontId="0" fillId="0" borderId="28" xfId="0" applyBorder="1" applyAlignment="1">
      <alignment vertical="top" wrapText="1"/>
    </xf>
    <xf numFmtId="0" fontId="0" fillId="0" borderId="47" xfId="0" applyBorder="1" applyAlignment="1">
      <alignment vertical="top" wrapText="1"/>
    </xf>
    <xf numFmtId="0" fontId="0" fillId="0" borderId="27" xfId="0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10" fillId="0" borderId="28" xfId="0" applyFont="1" applyFill="1" applyBorder="1" applyAlignment="1">
      <alignment horizontal="center" vertical="top" wrapText="1"/>
    </xf>
    <xf numFmtId="0" fontId="0" fillId="0" borderId="28" xfId="0" applyBorder="1" applyAlignment="1">
      <alignment horizontal="center" vertical="top" wrapText="1"/>
    </xf>
    <xf numFmtId="0" fontId="0" fillId="0" borderId="47" xfId="0" applyBorder="1" applyAlignment="1">
      <alignment horizontal="center" vertical="top" wrapText="1"/>
    </xf>
    <xf numFmtId="0" fontId="10" fillId="0" borderId="57" xfId="0" applyFont="1" applyFill="1" applyBorder="1" applyAlignment="1">
      <alignment horizontal="center" vertical="top" wrapText="1"/>
    </xf>
    <xf numFmtId="0" fontId="16" fillId="0" borderId="33" xfId="0" applyFont="1" applyBorder="1" applyAlignment="1">
      <alignment horizontal="center" vertical="top" wrapText="1"/>
    </xf>
    <xf numFmtId="0" fontId="16" fillId="0" borderId="49" xfId="0" applyFont="1" applyBorder="1" applyAlignment="1">
      <alignment horizontal="center" vertical="top" wrapText="1"/>
    </xf>
    <xf numFmtId="0" fontId="10" fillId="0" borderId="60" xfId="0" applyFont="1" applyFill="1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0" fillId="0" borderId="61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28"/>
  <sheetViews>
    <sheetView tabSelected="1" zoomScale="85" zoomScaleNormal="85" workbookViewId="0">
      <selection activeCell="B1" sqref="B1:P1"/>
    </sheetView>
  </sheetViews>
  <sheetFormatPr defaultRowHeight="15" x14ac:dyDescent="0.25"/>
  <cols>
    <col min="1" max="1" width="4.5703125" customWidth="1"/>
    <col min="2" max="2" width="9.140625" customWidth="1"/>
    <col min="3" max="3" width="42.5703125" style="22" customWidth="1"/>
    <col min="4" max="4" width="7.140625" customWidth="1"/>
    <col min="5" max="5" width="17.140625" style="41" customWidth="1"/>
    <col min="6" max="6" width="14" style="47" customWidth="1"/>
    <col min="7" max="7" width="22.85546875" customWidth="1"/>
    <col min="10" max="10" width="41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style="47" customWidth="1"/>
    <col min="16" max="16" width="22.7109375" customWidth="1"/>
  </cols>
  <sheetData>
    <row r="1" spans="1:26" ht="34.5" customHeight="1" x14ac:dyDescent="0.25">
      <c r="B1" s="131" t="s">
        <v>122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9"/>
      <c r="D2" s="1"/>
      <c r="E2" s="33"/>
      <c r="F2" s="42"/>
      <c r="G2" s="1"/>
      <c r="H2" s="1"/>
      <c r="I2" s="1"/>
      <c r="J2" s="1"/>
      <c r="K2" s="1"/>
      <c r="L2" s="1"/>
      <c r="M2" s="1"/>
      <c r="N2" s="1"/>
      <c r="O2" s="42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132" t="s">
        <v>11</v>
      </c>
      <c r="C3" s="133"/>
      <c r="D3" s="133"/>
      <c r="E3" s="134"/>
      <c r="F3" s="43">
        <v>1022956</v>
      </c>
      <c r="G3" s="8" t="s">
        <v>2</v>
      </c>
      <c r="H3" s="1"/>
      <c r="I3" s="1"/>
      <c r="J3" s="1"/>
      <c r="K3" s="1"/>
      <c r="L3" s="1"/>
      <c r="M3" s="1"/>
      <c r="N3" s="1"/>
      <c r="O3" s="42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customHeight="1" x14ac:dyDescent="0.25">
      <c r="B4" s="141" t="s">
        <v>103</v>
      </c>
      <c r="C4" s="141"/>
      <c r="D4" s="141"/>
      <c r="E4" s="141"/>
      <c r="F4" s="141"/>
      <c r="G4" s="141"/>
      <c r="H4" s="1"/>
      <c r="I4" s="1"/>
      <c r="J4" s="1"/>
      <c r="K4" s="1"/>
      <c r="L4" s="1"/>
      <c r="M4" s="1"/>
      <c r="N4" s="1"/>
      <c r="O4" s="42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9"/>
      <c r="D5" s="1"/>
      <c r="E5" s="33"/>
      <c r="F5" s="42"/>
      <c r="G5" s="1"/>
      <c r="H5" s="1"/>
      <c r="I5" s="1"/>
      <c r="J5" s="1"/>
      <c r="K5" s="1"/>
      <c r="L5" s="1"/>
      <c r="M5" s="1"/>
      <c r="N5" s="1"/>
      <c r="O5" s="42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9"/>
      <c r="D6" s="1"/>
      <c r="E6" s="33"/>
      <c r="F6" s="42"/>
      <c r="G6" s="1"/>
      <c r="H6" s="1"/>
      <c r="I6" s="1"/>
      <c r="J6" s="1"/>
      <c r="K6" s="1"/>
      <c r="L6" s="1"/>
      <c r="M6" s="1"/>
      <c r="N6" s="1"/>
      <c r="O6" s="42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142" t="s">
        <v>12</v>
      </c>
      <c r="C7" s="134"/>
      <c r="D7" s="143"/>
      <c r="E7" s="143"/>
      <c r="F7" s="144"/>
      <c r="G7" s="145"/>
      <c r="H7" s="3"/>
      <c r="I7" s="132" t="s">
        <v>3</v>
      </c>
      <c r="J7" s="133"/>
      <c r="K7" s="133"/>
      <c r="L7" s="133"/>
      <c r="M7" s="133"/>
      <c r="N7" s="133"/>
      <c r="O7" s="133"/>
      <c r="P7" s="157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5.5" thickBot="1" x14ac:dyDescent="0.3">
      <c r="B8" s="16" t="s">
        <v>4</v>
      </c>
      <c r="C8" s="20" t="s">
        <v>0</v>
      </c>
      <c r="D8" s="17" t="s">
        <v>8</v>
      </c>
      <c r="E8" s="34" t="s">
        <v>9</v>
      </c>
      <c r="F8" s="44" t="s">
        <v>5</v>
      </c>
      <c r="G8" s="18" t="s">
        <v>10</v>
      </c>
      <c r="H8" s="1"/>
      <c r="I8" s="4" t="s">
        <v>4</v>
      </c>
      <c r="J8" s="5" t="s">
        <v>1</v>
      </c>
      <c r="K8" s="6" t="s">
        <v>13</v>
      </c>
      <c r="L8" s="5" t="s">
        <v>8</v>
      </c>
      <c r="M8" s="6" t="s">
        <v>9</v>
      </c>
      <c r="N8" s="6" t="s">
        <v>14</v>
      </c>
      <c r="O8" s="48" t="s">
        <v>5</v>
      </c>
      <c r="P8" s="7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s="27" customFormat="1" ht="42" customHeight="1" x14ac:dyDescent="0.25">
      <c r="B9" s="50"/>
      <c r="C9" s="148" t="s">
        <v>21</v>
      </c>
      <c r="D9" s="149"/>
      <c r="E9" s="149"/>
      <c r="F9" s="149"/>
      <c r="G9" s="150"/>
      <c r="H9" s="25"/>
      <c r="I9" s="151" t="s">
        <v>22</v>
      </c>
      <c r="J9" s="152"/>
      <c r="K9" s="152"/>
      <c r="L9" s="152"/>
      <c r="M9" s="152"/>
      <c r="N9" s="152"/>
      <c r="O9" s="152"/>
      <c r="P9" s="153"/>
      <c r="Q9" s="25"/>
      <c r="R9" s="25"/>
      <c r="S9" s="25"/>
      <c r="T9" s="25"/>
      <c r="U9" s="25"/>
      <c r="V9" s="25"/>
      <c r="W9" s="25"/>
      <c r="X9" s="25"/>
      <c r="Y9" s="25"/>
      <c r="Z9" s="25"/>
    </row>
    <row r="10" spans="1:26" s="27" customFormat="1" ht="23.25" customHeight="1" x14ac:dyDescent="0.25">
      <c r="B10" s="80"/>
      <c r="C10" s="162" t="s">
        <v>31</v>
      </c>
      <c r="D10" s="163"/>
      <c r="E10" s="163"/>
      <c r="F10" s="163"/>
      <c r="G10" s="164"/>
      <c r="H10" s="25"/>
      <c r="I10" s="162" t="s">
        <v>31</v>
      </c>
      <c r="J10" s="163"/>
      <c r="K10" s="163"/>
      <c r="L10" s="163"/>
      <c r="M10" s="163"/>
      <c r="N10" s="163"/>
      <c r="O10" s="163"/>
      <c r="P10" s="163"/>
      <c r="Q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6" s="27" customFormat="1" ht="34.5" customHeight="1" x14ac:dyDescent="0.25">
      <c r="A11" s="23"/>
      <c r="B11" s="103">
        <v>1</v>
      </c>
      <c r="C11" s="91" t="s">
        <v>59</v>
      </c>
      <c r="D11" s="77" t="s">
        <v>30</v>
      </c>
      <c r="E11" s="89">
        <f t="shared" ref="E11:E24" si="0">G11/F11</f>
        <v>2058.21</v>
      </c>
      <c r="F11" s="90">
        <v>3</v>
      </c>
      <c r="G11" s="104">
        <v>6174.63</v>
      </c>
      <c r="H11" s="25"/>
      <c r="I11" s="51">
        <f t="shared" ref="I11:I42" si="1">B11</f>
        <v>1</v>
      </c>
      <c r="J11" s="52" t="str">
        <f t="shared" ref="J11:J42" si="2">C11</f>
        <v>Ботинки женские кожаные утепленные (для контролеров) р. 40</v>
      </c>
      <c r="K11" s="53"/>
      <c r="L11" s="77" t="s">
        <v>17</v>
      </c>
      <c r="M11" s="54">
        <f t="shared" ref="M11:M42" si="3">E11</f>
        <v>2058.21</v>
      </c>
      <c r="N11" s="35"/>
      <c r="O11" s="55">
        <f t="shared" ref="O11:O42" si="4">F11</f>
        <v>3</v>
      </c>
      <c r="P11" s="56">
        <f>N11*O11</f>
        <v>0</v>
      </c>
      <c r="Q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6" s="27" customFormat="1" ht="34.5" customHeight="1" x14ac:dyDescent="0.25">
      <c r="A12" s="23"/>
      <c r="B12" s="103">
        <v>2</v>
      </c>
      <c r="C12" s="91" t="s">
        <v>60</v>
      </c>
      <c r="D12" s="77" t="s">
        <v>30</v>
      </c>
      <c r="E12" s="89">
        <f t="shared" si="0"/>
        <v>2058.21</v>
      </c>
      <c r="F12" s="90">
        <v>2</v>
      </c>
      <c r="G12" s="104">
        <v>4116.42</v>
      </c>
      <c r="H12" s="25"/>
      <c r="I12" s="51">
        <f t="shared" si="1"/>
        <v>2</v>
      </c>
      <c r="J12" s="52" t="str">
        <f t="shared" si="2"/>
        <v>Ботинки женские кожаные утепленные с защитным подноском р. 37</v>
      </c>
      <c r="K12" s="53"/>
      <c r="L12" s="77" t="s">
        <v>17</v>
      </c>
      <c r="M12" s="54">
        <f t="shared" si="3"/>
        <v>2058.21</v>
      </c>
      <c r="N12" s="35"/>
      <c r="O12" s="55">
        <f t="shared" si="4"/>
        <v>2</v>
      </c>
      <c r="P12" s="56">
        <f>N12*O12</f>
        <v>0</v>
      </c>
      <c r="Q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6" s="27" customFormat="1" ht="35.25" customHeight="1" x14ac:dyDescent="0.25">
      <c r="A13" s="23"/>
      <c r="B13" s="103">
        <v>3</v>
      </c>
      <c r="C13" s="91" t="s">
        <v>61</v>
      </c>
      <c r="D13" s="77" t="s">
        <v>30</v>
      </c>
      <c r="E13" s="89">
        <f t="shared" si="0"/>
        <v>2058.21</v>
      </c>
      <c r="F13" s="90">
        <v>5</v>
      </c>
      <c r="G13" s="104">
        <v>10291.049999999999</v>
      </c>
      <c r="H13" s="25"/>
      <c r="I13" s="51">
        <f t="shared" si="1"/>
        <v>3</v>
      </c>
      <c r="J13" s="52" t="str">
        <f t="shared" si="2"/>
        <v>Ботинки женские кожаные утепленные с защитным подноском р. 38</v>
      </c>
      <c r="K13" s="53"/>
      <c r="L13" s="77" t="s">
        <v>17</v>
      </c>
      <c r="M13" s="54">
        <f t="shared" si="3"/>
        <v>2058.21</v>
      </c>
      <c r="N13" s="35"/>
      <c r="O13" s="55">
        <f t="shared" si="4"/>
        <v>5</v>
      </c>
      <c r="P13" s="56">
        <f>N13*O13</f>
        <v>0</v>
      </c>
      <c r="Q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6" s="27" customFormat="1" ht="20.25" customHeight="1" x14ac:dyDescent="0.25">
      <c r="A14" s="23"/>
      <c r="B14" s="103">
        <v>4</v>
      </c>
      <c r="C14" s="91" t="s">
        <v>62</v>
      </c>
      <c r="D14" s="77" t="s">
        <v>30</v>
      </c>
      <c r="E14" s="89">
        <f t="shared" si="0"/>
        <v>1179.18</v>
      </c>
      <c r="F14" s="90">
        <v>1</v>
      </c>
      <c r="G14" s="104">
        <v>1179.18</v>
      </c>
      <c r="H14" s="25"/>
      <c r="I14" s="51">
        <f t="shared" si="1"/>
        <v>4</v>
      </c>
      <c r="J14" s="52" t="str">
        <f t="shared" si="2"/>
        <v>Валенки р. 24</v>
      </c>
      <c r="K14" s="53"/>
      <c r="L14" s="77" t="s">
        <v>17</v>
      </c>
      <c r="M14" s="54">
        <f t="shared" si="3"/>
        <v>1179.18</v>
      </c>
      <c r="N14" s="35"/>
      <c r="O14" s="55">
        <f t="shared" si="4"/>
        <v>1</v>
      </c>
      <c r="P14" s="56">
        <f t="shared" ref="P14:P20" si="5">N14*O14</f>
        <v>0</v>
      </c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6" s="27" customFormat="1" ht="20.25" customHeight="1" x14ac:dyDescent="0.25">
      <c r="A15" s="23"/>
      <c r="B15" s="103">
        <v>5</v>
      </c>
      <c r="C15" s="91" t="s">
        <v>63</v>
      </c>
      <c r="D15" s="77" t="s">
        <v>30</v>
      </c>
      <c r="E15" s="89">
        <f t="shared" si="0"/>
        <v>1179.18</v>
      </c>
      <c r="F15" s="90">
        <v>2</v>
      </c>
      <c r="G15" s="104">
        <v>2358.36</v>
      </c>
      <c r="H15" s="25"/>
      <c r="I15" s="51">
        <f t="shared" si="1"/>
        <v>5</v>
      </c>
      <c r="J15" s="52" t="str">
        <f t="shared" si="2"/>
        <v>Валенки р. 25</v>
      </c>
      <c r="K15" s="53"/>
      <c r="L15" s="77" t="s">
        <v>20</v>
      </c>
      <c r="M15" s="54">
        <f t="shared" si="3"/>
        <v>1179.18</v>
      </c>
      <c r="N15" s="35"/>
      <c r="O15" s="55">
        <f t="shared" si="4"/>
        <v>2</v>
      </c>
      <c r="P15" s="56">
        <f t="shared" si="5"/>
        <v>0</v>
      </c>
      <c r="Q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6" s="27" customFormat="1" ht="20.25" customHeight="1" x14ac:dyDescent="0.25">
      <c r="A16" s="23"/>
      <c r="B16" s="103">
        <v>6</v>
      </c>
      <c r="C16" s="91" t="s">
        <v>64</v>
      </c>
      <c r="D16" s="77" t="s">
        <v>30</v>
      </c>
      <c r="E16" s="89">
        <f t="shared" si="0"/>
        <v>1179.1849999999999</v>
      </c>
      <c r="F16" s="90">
        <v>2</v>
      </c>
      <c r="G16" s="104">
        <v>2358.37</v>
      </c>
      <c r="H16" s="25"/>
      <c r="I16" s="51">
        <f t="shared" si="1"/>
        <v>6</v>
      </c>
      <c r="J16" s="52" t="str">
        <f t="shared" si="2"/>
        <v>Валенки р. 26</v>
      </c>
      <c r="K16" s="53"/>
      <c r="L16" s="77" t="s">
        <v>20</v>
      </c>
      <c r="M16" s="54">
        <f t="shared" si="3"/>
        <v>1179.1849999999999</v>
      </c>
      <c r="N16" s="35"/>
      <c r="O16" s="55">
        <f t="shared" si="4"/>
        <v>2</v>
      </c>
      <c r="P16" s="56">
        <f t="shared" si="5"/>
        <v>0</v>
      </c>
      <c r="Q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6" s="27" customFormat="1" ht="20.25" customHeight="1" x14ac:dyDescent="0.25">
      <c r="A17" s="23"/>
      <c r="B17" s="103">
        <v>7</v>
      </c>
      <c r="C17" s="91" t="s">
        <v>65</v>
      </c>
      <c r="D17" s="77" t="s">
        <v>30</v>
      </c>
      <c r="E17" s="89">
        <f t="shared" si="0"/>
        <v>1179.18</v>
      </c>
      <c r="F17" s="90">
        <v>2</v>
      </c>
      <c r="G17" s="104">
        <v>2358.36</v>
      </c>
      <c r="H17" s="25"/>
      <c r="I17" s="51">
        <f t="shared" si="1"/>
        <v>7</v>
      </c>
      <c r="J17" s="52" t="str">
        <f t="shared" si="2"/>
        <v>Валенки р. 27</v>
      </c>
      <c r="K17" s="53"/>
      <c r="L17" s="77" t="s">
        <v>17</v>
      </c>
      <c r="M17" s="54">
        <f t="shared" si="3"/>
        <v>1179.18</v>
      </c>
      <c r="N17" s="35"/>
      <c r="O17" s="55">
        <f t="shared" si="4"/>
        <v>2</v>
      </c>
      <c r="P17" s="56">
        <f t="shared" si="5"/>
        <v>0</v>
      </c>
      <c r="Q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6" s="27" customFormat="1" ht="20.25" customHeight="1" x14ac:dyDescent="0.25">
      <c r="A18" s="23"/>
      <c r="B18" s="103">
        <v>8</v>
      </c>
      <c r="C18" s="91" t="s">
        <v>66</v>
      </c>
      <c r="D18" s="77" t="s">
        <v>30</v>
      </c>
      <c r="E18" s="89">
        <f t="shared" si="0"/>
        <v>1179.1827272727273</v>
      </c>
      <c r="F18" s="90">
        <v>11</v>
      </c>
      <c r="G18" s="104">
        <v>12971.01</v>
      </c>
      <c r="H18" s="25"/>
      <c r="I18" s="51">
        <f t="shared" si="1"/>
        <v>8</v>
      </c>
      <c r="J18" s="52" t="str">
        <f t="shared" si="2"/>
        <v>Валенки р. 28</v>
      </c>
      <c r="K18" s="53"/>
      <c r="L18" s="77" t="s">
        <v>17</v>
      </c>
      <c r="M18" s="54">
        <f t="shared" si="3"/>
        <v>1179.1827272727273</v>
      </c>
      <c r="N18" s="35"/>
      <c r="O18" s="55">
        <f t="shared" si="4"/>
        <v>11</v>
      </c>
      <c r="P18" s="56">
        <f t="shared" si="5"/>
        <v>0</v>
      </c>
      <c r="Q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6" s="27" customFormat="1" ht="20.25" customHeight="1" x14ac:dyDescent="0.25">
      <c r="A19" s="23"/>
      <c r="B19" s="103">
        <v>9</v>
      </c>
      <c r="C19" s="91" t="s">
        <v>67</v>
      </c>
      <c r="D19" s="77" t="s">
        <v>30</v>
      </c>
      <c r="E19" s="89">
        <f t="shared" si="0"/>
        <v>1179.18</v>
      </c>
      <c r="F19" s="90">
        <v>4</v>
      </c>
      <c r="G19" s="104">
        <v>4716.72</v>
      </c>
      <c r="H19" s="25"/>
      <c r="I19" s="51">
        <f t="shared" si="1"/>
        <v>9</v>
      </c>
      <c r="J19" s="52" t="str">
        <f t="shared" si="2"/>
        <v>Валенки р.29</v>
      </c>
      <c r="K19" s="53"/>
      <c r="L19" s="77" t="s">
        <v>17</v>
      </c>
      <c r="M19" s="54">
        <f t="shared" si="3"/>
        <v>1179.18</v>
      </c>
      <c r="N19" s="35"/>
      <c r="O19" s="55">
        <f t="shared" si="4"/>
        <v>4</v>
      </c>
      <c r="P19" s="56">
        <f t="shared" si="5"/>
        <v>0</v>
      </c>
      <c r="Q19" s="25"/>
      <c r="R19" s="25"/>
      <c r="S19" s="25"/>
      <c r="T19" s="25"/>
      <c r="U19" s="25"/>
      <c r="V19" s="25"/>
      <c r="W19" s="25"/>
      <c r="X19" s="25"/>
      <c r="Y19" s="25"/>
      <c r="Z19" s="25"/>
    </row>
    <row r="20" spans="1:26" s="27" customFormat="1" ht="20.25" customHeight="1" x14ac:dyDescent="0.25">
      <c r="A20" s="23"/>
      <c r="B20" s="103">
        <v>10</v>
      </c>
      <c r="C20" s="91" t="s">
        <v>68</v>
      </c>
      <c r="D20" s="77" t="s">
        <v>30</v>
      </c>
      <c r="E20" s="89">
        <f t="shared" si="0"/>
        <v>1179.1824999999999</v>
      </c>
      <c r="F20" s="90">
        <v>4</v>
      </c>
      <c r="G20" s="104">
        <v>4716.7299999999996</v>
      </c>
      <c r="H20" s="25"/>
      <c r="I20" s="51">
        <f t="shared" si="1"/>
        <v>10</v>
      </c>
      <c r="J20" s="52" t="str">
        <f t="shared" si="2"/>
        <v>Валенки р.30</v>
      </c>
      <c r="K20" s="53"/>
      <c r="L20" s="77" t="s">
        <v>17</v>
      </c>
      <c r="M20" s="54">
        <f t="shared" si="3"/>
        <v>1179.1824999999999</v>
      </c>
      <c r="N20" s="35"/>
      <c r="O20" s="55">
        <f t="shared" si="4"/>
        <v>4</v>
      </c>
      <c r="P20" s="56">
        <f t="shared" si="5"/>
        <v>0</v>
      </c>
      <c r="Q20" s="25"/>
      <c r="R20" s="25"/>
      <c r="S20" s="25"/>
      <c r="T20" s="25"/>
      <c r="U20" s="25"/>
      <c r="V20" s="25"/>
      <c r="W20" s="25"/>
      <c r="X20" s="25"/>
      <c r="Y20" s="25"/>
      <c r="Z20" s="25"/>
    </row>
    <row r="21" spans="1:26" s="27" customFormat="1" ht="20.25" customHeight="1" x14ac:dyDescent="0.25">
      <c r="A21" s="23"/>
      <c r="B21" s="103">
        <v>11</v>
      </c>
      <c r="C21" s="91" t="s">
        <v>69</v>
      </c>
      <c r="D21" s="77" t="s">
        <v>30</v>
      </c>
      <c r="E21" s="89">
        <f t="shared" si="0"/>
        <v>1179.183125</v>
      </c>
      <c r="F21" s="90">
        <v>16</v>
      </c>
      <c r="G21" s="104">
        <v>18866.93</v>
      </c>
      <c r="H21" s="25"/>
      <c r="I21" s="51">
        <f t="shared" si="1"/>
        <v>11</v>
      </c>
      <c r="J21" s="52" t="str">
        <f t="shared" si="2"/>
        <v>Валенки р.31</v>
      </c>
      <c r="K21" s="53"/>
      <c r="L21" s="77" t="s">
        <v>17</v>
      </c>
      <c r="M21" s="54">
        <f t="shared" si="3"/>
        <v>1179.183125</v>
      </c>
      <c r="N21" s="35"/>
      <c r="O21" s="55">
        <f t="shared" si="4"/>
        <v>16</v>
      </c>
      <c r="P21" s="56">
        <f>N21*O21</f>
        <v>0</v>
      </c>
      <c r="Q21" s="25"/>
      <c r="R21" s="25"/>
      <c r="S21" s="25"/>
      <c r="T21" s="25"/>
      <c r="U21" s="25"/>
      <c r="V21" s="25"/>
      <c r="W21" s="25"/>
      <c r="X21" s="25"/>
      <c r="Y21" s="25"/>
      <c r="Z21" s="25"/>
    </row>
    <row r="22" spans="1:26" s="27" customFormat="1" ht="20.25" customHeight="1" x14ac:dyDescent="0.25">
      <c r="A22" s="23"/>
      <c r="B22" s="103">
        <v>12</v>
      </c>
      <c r="C22" s="91" t="s">
        <v>70</v>
      </c>
      <c r="D22" s="77" t="s">
        <v>30</v>
      </c>
      <c r="E22" s="89">
        <f t="shared" si="0"/>
        <v>1179.1824999999999</v>
      </c>
      <c r="F22" s="90">
        <v>4</v>
      </c>
      <c r="G22" s="104">
        <v>4716.7299999999996</v>
      </c>
      <c r="H22" s="25"/>
      <c r="I22" s="51">
        <f t="shared" si="1"/>
        <v>12</v>
      </c>
      <c r="J22" s="52" t="str">
        <f t="shared" si="2"/>
        <v>Валенки р.32</v>
      </c>
      <c r="K22" s="53"/>
      <c r="L22" s="77" t="s">
        <v>17</v>
      </c>
      <c r="M22" s="54">
        <f t="shared" si="3"/>
        <v>1179.1824999999999</v>
      </c>
      <c r="N22" s="35"/>
      <c r="O22" s="55">
        <f t="shared" si="4"/>
        <v>4</v>
      </c>
      <c r="P22" s="56">
        <f>N22*O22</f>
        <v>0</v>
      </c>
      <c r="Q22" s="25"/>
      <c r="R22" s="25"/>
      <c r="S22" s="25"/>
      <c r="T22" s="25"/>
      <c r="U22" s="25"/>
      <c r="V22" s="25"/>
      <c r="W22" s="25"/>
      <c r="X22" s="25"/>
      <c r="Y22" s="25"/>
      <c r="Z22" s="25"/>
    </row>
    <row r="23" spans="1:26" s="27" customFormat="1" ht="20.25" customHeight="1" x14ac:dyDescent="0.25">
      <c r="A23" s="23"/>
      <c r="B23" s="103">
        <v>13</v>
      </c>
      <c r="C23" s="91" t="s">
        <v>71</v>
      </c>
      <c r="D23" s="77" t="s">
        <v>30</v>
      </c>
      <c r="E23" s="89">
        <f t="shared" si="0"/>
        <v>1179.1837499999999</v>
      </c>
      <c r="F23" s="90">
        <v>8</v>
      </c>
      <c r="G23" s="104">
        <v>9433.4699999999993</v>
      </c>
      <c r="H23" s="25"/>
      <c r="I23" s="51">
        <f t="shared" si="1"/>
        <v>13</v>
      </c>
      <c r="J23" s="52" t="str">
        <f t="shared" si="2"/>
        <v>Валенки р.33</v>
      </c>
      <c r="K23" s="53"/>
      <c r="L23" s="77" t="s">
        <v>17</v>
      </c>
      <c r="M23" s="54">
        <f t="shared" si="3"/>
        <v>1179.1837499999999</v>
      </c>
      <c r="N23" s="35"/>
      <c r="O23" s="55">
        <f t="shared" si="4"/>
        <v>8</v>
      </c>
      <c r="P23" s="56">
        <f>N23*O23</f>
        <v>0</v>
      </c>
      <c r="Q23" s="25"/>
      <c r="R23" s="25"/>
      <c r="S23" s="25"/>
      <c r="T23" s="25"/>
      <c r="U23" s="25"/>
      <c r="V23" s="25"/>
      <c r="W23" s="25"/>
      <c r="X23" s="25"/>
      <c r="Y23" s="25"/>
      <c r="Z23" s="25"/>
    </row>
    <row r="24" spans="1:26" s="27" customFormat="1" ht="18.75" customHeight="1" x14ac:dyDescent="0.25">
      <c r="A24" s="23"/>
      <c r="B24" s="103">
        <v>14</v>
      </c>
      <c r="C24" s="91" t="s">
        <v>32</v>
      </c>
      <c r="D24" s="77" t="s">
        <v>30</v>
      </c>
      <c r="E24" s="89">
        <f t="shared" si="0"/>
        <v>1094.18</v>
      </c>
      <c r="F24" s="90">
        <v>3</v>
      </c>
      <c r="G24" s="104">
        <v>3282.54</v>
      </c>
      <c r="H24" s="25"/>
      <c r="I24" s="82">
        <f t="shared" si="1"/>
        <v>14</v>
      </c>
      <c r="J24" s="83" t="str">
        <f t="shared" si="2"/>
        <v>Полуботинки женские кожаные р. 36</v>
      </c>
      <c r="K24" s="84"/>
      <c r="L24" s="81" t="s">
        <v>30</v>
      </c>
      <c r="M24" s="85">
        <f t="shared" si="3"/>
        <v>1094.18</v>
      </c>
      <c r="N24" s="38"/>
      <c r="O24" s="86">
        <f t="shared" si="4"/>
        <v>3</v>
      </c>
      <c r="P24" s="87">
        <f t="shared" ref="P24:P27" si="6">N24*O24</f>
        <v>0</v>
      </c>
      <c r="Q24" s="25"/>
      <c r="R24" s="25"/>
      <c r="S24" s="25"/>
      <c r="T24" s="25"/>
      <c r="U24" s="25"/>
      <c r="V24" s="25"/>
      <c r="W24" s="25"/>
      <c r="X24" s="25"/>
      <c r="Y24" s="25"/>
      <c r="Z24" s="25"/>
    </row>
    <row r="25" spans="1:26" s="27" customFormat="1" ht="20.25" customHeight="1" x14ac:dyDescent="0.25">
      <c r="A25" s="23"/>
      <c r="B25" s="103">
        <v>15</v>
      </c>
      <c r="C25" s="91" t="s">
        <v>33</v>
      </c>
      <c r="D25" s="77" t="s">
        <v>30</v>
      </c>
      <c r="E25" s="89">
        <f t="shared" ref="E25:E67" si="7">G25/F25</f>
        <v>1094.1780000000001</v>
      </c>
      <c r="F25" s="90">
        <v>5</v>
      </c>
      <c r="G25" s="104">
        <v>5470.89</v>
      </c>
      <c r="H25" s="25"/>
      <c r="I25" s="51">
        <f t="shared" si="1"/>
        <v>15</v>
      </c>
      <c r="J25" s="52" t="str">
        <f t="shared" si="2"/>
        <v>Полуботинки женские кожаные р. 37</v>
      </c>
      <c r="K25" s="53"/>
      <c r="L25" s="81" t="s">
        <v>30</v>
      </c>
      <c r="M25" s="54">
        <f t="shared" si="3"/>
        <v>1094.1780000000001</v>
      </c>
      <c r="N25" s="35"/>
      <c r="O25" s="55">
        <f t="shared" si="4"/>
        <v>5</v>
      </c>
      <c r="P25" s="56">
        <f t="shared" si="6"/>
        <v>0</v>
      </c>
      <c r="Q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6" s="27" customFormat="1" ht="20.25" customHeight="1" x14ac:dyDescent="0.25">
      <c r="A26" s="23"/>
      <c r="B26" s="103">
        <v>16</v>
      </c>
      <c r="C26" s="91" t="s">
        <v>34</v>
      </c>
      <c r="D26" s="77" t="s">
        <v>30</v>
      </c>
      <c r="E26" s="89">
        <f t="shared" si="7"/>
        <v>1094.1766666666667</v>
      </c>
      <c r="F26" s="90">
        <v>6</v>
      </c>
      <c r="G26" s="104">
        <v>6565.06</v>
      </c>
      <c r="H26" s="25"/>
      <c r="I26" s="51">
        <f t="shared" si="1"/>
        <v>16</v>
      </c>
      <c r="J26" s="52" t="str">
        <f t="shared" si="2"/>
        <v>Полуботинки женские кожаные р. 38</v>
      </c>
      <c r="K26" s="53"/>
      <c r="L26" s="81" t="s">
        <v>30</v>
      </c>
      <c r="M26" s="54">
        <f t="shared" si="3"/>
        <v>1094.1766666666667</v>
      </c>
      <c r="N26" s="35"/>
      <c r="O26" s="55">
        <f t="shared" si="4"/>
        <v>6</v>
      </c>
      <c r="P26" s="56">
        <f t="shared" si="6"/>
        <v>0</v>
      </c>
      <c r="Q26" s="25"/>
      <c r="R26" s="25"/>
      <c r="S26" s="25"/>
      <c r="T26" s="25"/>
      <c r="U26" s="25"/>
      <c r="V26" s="25"/>
      <c r="W26" s="25"/>
      <c r="X26" s="25"/>
      <c r="Y26" s="25"/>
      <c r="Z26" s="25"/>
    </row>
    <row r="27" spans="1:26" s="27" customFormat="1" ht="21.75" customHeight="1" x14ac:dyDescent="0.25">
      <c r="A27" s="23"/>
      <c r="B27" s="103">
        <v>17</v>
      </c>
      <c r="C27" s="91" t="s">
        <v>35</v>
      </c>
      <c r="D27" s="77" t="s">
        <v>30</v>
      </c>
      <c r="E27" s="89">
        <f t="shared" si="7"/>
        <v>1094.18</v>
      </c>
      <c r="F27" s="90">
        <v>4</v>
      </c>
      <c r="G27" s="104">
        <v>4376.72</v>
      </c>
      <c r="H27" s="25"/>
      <c r="I27" s="51">
        <f t="shared" si="1"/>
        <v>17</v>
      </c>
      <c r="J27" s="52" t="str">
        <f t="shared" si="2"/>
        <v>Полуботинки женские кожаные р. 39</v>
      </c>
      <c r="K27" s="53"/>
      <c r="L27" s="81" t="s">
        <v>30</v>
      </c>
      <c r="M27" s="54">
        <f t="shared" si="3"/>
        <v>1094.18</v>
      </c>
      <c r="N27" s="35"/>
      <c r="O27" s="55">
        <f t="shared" si="4"/>
        <v>4</v>
      </c>
      <c r="P27" s="56">
        <f t="shared" si="6"/>
        <v>0</v>
      </c>
      <c r="Q27" s="25"/>
      <c r="R27" s="25"/>
      <c r="S27" s="25"/>
      <c r="T27" s="25"/>
      <c r="U27" s="25"/>
      <c r="V27" s="25"/>
      <c r="W27" s="25"/>
      <c r="X27" s="25"/>
      <c r="Y27" s="25"/>
      <c r="Z27" s="25"/>
    </row>
    <row r="28" spans="1:26" s="27" customFormat="1" ht="22.5" customHeight="1" x14ac:dyDescent="0.25">
      <c r="A28" s="23"/>
      <c r="B28" s="103">
        <v>18</v>
      </c>
      <c r="C28" s="91" t="s">
        <v>36</v>
      </c>
      <c r="D28" s="77" t="s">
        <v>30</v>
      </c>
      <c r="E28" s="89">
        <f t="shared" si="7"/>
        <v>1094.1766666666667</v>
      </c>
      <c r="F28" s="90">
        <v>3</v>
      </c>
      <c r="G28" s="104">
        <v>3282.53</v>
      </c>
      <c r="H28" s="25"/>
      <c r="I28" s="51">
        <f t="shared" si="1"/>
        <v>18</v>
      </c>
      <c r="J28" s="52" t="str">
        <f t="shared" si="2"/>
        <v>Полуботинки женские кожаные р. 40</v>
      </c>
      <c r="K28" s="53"/>
      <c r="L28" s="81" t="s">
        <v>30</v>
      </c>
      <c r="M28" s="54">
        <f t="shared" si="3"/>
        <v>1094.1766666666667</v>
      </c>
      <c r="N28" s="35"/>
      <c r="O28" s="55">
        <f t="shared" si="4"/>
        <v>3</v>
      </c>
      <c r="P28" s="56">
        <f t="shared" ref="P28:P30" si="8">N28*O28</f>
        <v>0</v>
      </c>
      <c r="Q28" s="25"/>
      <c r="R28" s="25"/>
      <c r="S28" s="25"/>
      <c r="T28" s="25"/>
      <c r="U28" s="25"/>
      <c r="V28" s="25"/>
      <c r="W28" s="25"/>
      <c r="X28" s="25"/>
      <c r="Y28" s="25"/>
      <c r="Z28" s="25"/>
    </row>
    <row r="29" spans="1:26" s="27" customFormat="1" ht="19.5" customHeight="1" x14ac:dyDescent="0.25">
      <c r="A29" s="23"/>
      <c r="B29" s="103">
        <v>19</v>
      </c>
      <c r="C29" s="91" t="s">
        <v>37</v>
      </c>
      <c r="D29" s="77" t="s">
        <v>30</v>
      </c>
      <c r="E29" s="89">
        <f t="shared" si="7"/>
        <v>442.73384615384617</v>
      </c>
      <c r="F29" s="90">
        <v>13</v>
      </c>
      <c r="G29" s="104">
        <v>5755.54</v>
      </c>
      <c r="H29" s="25"/>
      <c r="I29" s="51">
        <f t="shared" si="1"/>
        <v>19</v>
      </c>
      <c r="J29" s="52" t="str">
        <f t="shared" si="2"/>
        <v>Сабо женские р. 37</v>
      </c>
      <c r="K29" s="53"/>
      <c r="L29" s="81" t="s">
        <v>30</v>
      </c>
      <c r="M29" s="54">
        <f t="shared" si="3"/>
        <v>442.73384615384617</v>
      </c>
      <c r="N29" s="35"/>
      <c r="O29" s="55">
        <f t="shared" si="4"/>
        <v>13</v>
      </c>
      <c r="P29" s="56">
        <f t="shared" si="8"/>
        <v>0</v>
      </c>
      <c r="Q29" s="25"/>
      <c r="R29" s="25"/>
      <c r="S29" s="25"/>
      <c r="T29" s="25"/>
      <c r="U29" s="25"/>
      <c r="V29" s="25"/>
      <c r="W29" s="25"/>
      <c r="X29" s="25"/>
      <c r="Y29" s="25"/>
      <c r="Z29" s="25"/>
    </row>
    <row r="30" spans="1:26" s="27" customFormat="1" ht="20.25" customHeight="1" x14ac:dyDescent="0.25">
      <c r="A30" s="23"/>
      <c r="B30" s="103">
        <v>20</v>
      </c>
      <c r="C30" s="91" t="s">
        <v>38</v>
      </c>
      <c r="D30" s="77" t="s">
        <v>30</v>
      </c>
      <c r="E30" s="89">
        <f t="shared" si="7"/>
        <v>442.73277777777776</v>
      </c>
      <c r="F30" s="90">
        <v>18</v>
      </c>
      <c r="G30" s="104">
        <v>7969.19</v>
      </c>
      <c r="H30" s="25"/>
      <c r="I30" s="51">
        <f t="shared" si="1"/>
        <v>20</v>
      </c>
      <c r="J30" s="52" t="str">
        <f t="shared" si="2"/>
        <v>Сабо женские р. 38</v>
      </c>
      <c r="K30" s="53"/>
      <c r="L30" s="81" t="s">
        <v>30</v>
      </c>
      <c r="M30" s="54">
        <f t="shared" si="3"/>
        <v>442.73277777777776</v>
      </c>
      <c r="N30" s="35"/>
      <c r="O30" s="55">
        <f t="shared" si="4"/>
        <v>18</v>
      </c>
      <c r="P30" s="56">
        <f t="shared" si="8"/>
        <v>0</v>
      </c>
      <c r="Q30" s="25"/>
      <c r="R30" s="25"/>
      <c r="S30" s="25"/>
      <c r="T30" s="25"/>
      <c r="U30" s="25"/>
      <c r="V30" s="25"/>
      <c r="W30" s="25"/>
      <c r="X30" s="25"/>
      <c r="Y30" s="25"/>
      <c r="Z30" s="25"/>
    </row>
    <row r="31" spans="1:26" s="27" customFormat="1" ht="20.25" customHeight="1" x14ac:dyDescent="0.25">
      <c r="A31" s="23"/>
      <c r="B31" s="103">
        <v>21</v>
      </c>
      <c r="C31" s="91" t="s">
        <v>39</v>
      </c>
      <c r="D31" s="77" t="s">
        <v>30</v>
      </c>
      <c r="E31" s="89">
        <f t="shared" si="7"/>
        <v>442.73363636363632</v>
      </c>
      <c r="F31" s="90">
        <v>11</v>
      </c>
      <c r="G31" s="104">
        <v>4870.07</v>
      </c>
      <c r="H31" s="25"/>
      <c r="I31" s="51">
        <f t="shared" si="1"/>
        <v>21</v>
      </c>
      <c r="J31" s="52" t="str">
        <f t="shared" si="2"/>
        <v>Сабо женские р. 39</v>
      </c>
      <c r="K31" s="53"/>
      <c r="L31" s="81" t="s">
        <v>30</v>
      </c>
      <c r="M31" s="54">
        <f t="shared" si="3"/>
        <v>442.73363636363632</v>
      </c>
      <c r="N31" s="35"/>
      <c r="O31" s="55">
        <f t="shared" si="4"/>
        <v>11</v>
      </c>
      <c r="P31" s="56">
        <f>N31*O31</f>
        <v>0</v>
      </c>
      <c r="Q31" s="25"/>
      <c r="R31" s="25"/>
      <c r="S31" s="25"/>
      <c r="T31" s="25"/>
      <c r="U31" s="25"/>
      <c r="V31" s="25"/>
      <c r="W31" s="25"/>
      <c r="X31" s="25"/>
      <c r="Y31" s="25"/>
      <c r="Z31" s="25"/>
    </row>
    <row r="32" spans="1:26" s="27" customFormat="1" ht="20.25" customHeight="1" x14ac:dyDescent="0.25">
      <c r="A32" s="23"/>
      <c r="B32" s="103">
        <v>22</v>
      </c>
      <c r="C32" s="91" t="s">
        <v>40</v>
      </c>
      <c r="D32" s="77" t="s">
        <v>30</v>
      </c>
      <c r="E32" s="89">
        <f t="shared" si="7"/>
        <v>442.73333333333335</v>
      </c>
      <c r="F32" s="90">
        <v>6</v>
      </c>
      <c r="G32" s="104">
        <v>2656.4</v>
      </c>
      <c r="H32" s="25"/>
      <c r="I32" s="51">
        <f t="shared" si="1"/>
        <v>22</v>
      </c>
      <c r="J32" s="52" t="str">
        <f t="shared" si="2"/>
        <v>Сабо женские р. 40</v>
      </c>
      <c r="K32" s="53"/>
      <c r="L32" s="81" t="s">
        <v>30</v>
      </c>
      <c r="M32" s="54">
        <f t="shared" si="3"/>
        <v>442.73333333333335</v>
      </c>
      <c r="N32" s="35"/>
      <c r="O32" s="55">
        <f t="shared" si="4"/>
        <v>6</v>
      </c>
      <c r="P32" s="56">
        <f t="shared" ref="P32:P39" si="9">N32*O32</f>
        <v>0</v>
      </c>
      <c r="Q32" s="25"/>
      <c r="R32" s="25"/>
      <c r="S32" s="25"/>
      <c r="T32" s="25"/>
      <c r="U32" s="25"/>
      <c r="V32" s="25"/>
      <c r="W32" s="25"/>
      <c r="X32" s="25"/>
      <c r="Y32" s="25"/>
      <c r="Z32" s="25"/>
    </row>
    <row r="33" spans="1:26" s="27" customFormat="1" ht="50.25" customHeight="1" x14ac:dyDescent="0.25">
      <c r="A33" s="23"/>
      <c r="B33" s="103">
        <v>23</v>
      </c>
      <c r="C33" s="91" t="s">
        <v>104</v>
      </c>
      <c r="D33" s="77" t="s">
        <v>30</v>
      </c>
      <c r="E33" s="89">
        <f t="shared" si="7"/>
        <v>2099.8000000000002</v>
      </c>
      <c r="F33" s="90">
        <v>1</v>
      </c>
      <c r="G33" s="104">
        <v>2099.8000000000002</v>
      </c>
      <c r="H33" s="25"/>
      <c r="I33" s="51">
        <f t="shared" si="1"/>
        <v>23</v>
      </c>
      <c r="J33" s="52" t="str">
        <f t="shared" si="2"/>
        <v>Сапоги кожаные для защиты от повышенных температур, искр и брызг расплавленного металла р.38</v>
      </c>
      <c r="K33" s="53"/>
      <c r="L33" s="81" t="s">
        <v>30</v>
      </c>
      <c r="M33" s="54">
        <f t="shared" si="3"/>
        <v>2099.8000000000002</v>
      </c>
      <c r="N33" s="35"/>
      <c r="O33" s="55">
        <f t="shared" si="4"/>
        <v>1</v>
      </c>
      <c r="P33" s="56">
        <f t="shared" si="9"/>
        <v>0</v>
      </c>
      <c r="Q33" s="25"/>
      <c r="R33" s="25"/>
      <c r="S33" s="25"/>
      <c r="T33" s="25"/>
      <c r="U33" s="25"/>
      <c r="V33" s="25"/>
      <c r="W33" s="25"/>
      <c r="X33" s="25"/>
      <c r="Y33" s="25"/>
      <c r="Z33" s="25"/>
    </row>
    <row r="34" spans="1:26" s="27" customFormat="1" ht="51" customHeight="1" x14ac:dyDescent="0.25">
      <c r="A34" s="23"/>
      <c r="B34" s="103">
        <v>24</v>
      </c>
      <c r="C34" s="91" t="s">
        <v>105</v>
      </c>
      <c r="D34" s="77" t="s">
        <v>30</v>
      </c>
      <c r="E34" s="89">
        <f t="shared" si="7"/>
        <v>2099.8000000000002</v>
      </c>
      <c r="F34" s="90">
        <v>1</v>
      </c>
      <c r="G34" s="104">
        <v>2099.8000000000002</v>
      </c>
      <c r="H34" s="25"/>
      <c r="I34" s="51">
        <f t="shared" si="1"/>
        <v>24</v>
      </c>
      <c r="J34" s="52" t="str">
        <f t="shared" si="2"/>
        <v>Сапоги кожаные для защиты от повышенных температур, искр и брызг расплавленного металла р.40</v>
      </c>
      <c r="K34" s="53"/>
      <c r="L34" s="81" t="s">
        <v>30</v>
      </c>
      <c r="M34" s="54">
        <f t="shared" si="3"/>
        <v>2099.8000000000002</v>
      </c>
      <c r="N34" s="35"/>
      <c r="O34" s="55">
        <f t="shared" si="4"/>
        <v>1</v>
      </c>
      <c r="P34" s="56">
        <f t="shared" si="9"/>
        <v>0</v>
      </c>
      <c r="Q34" s="25"/>
      <c r="R34" s="25"/>
      <c r="S34" s="25"/>
      <c r="T34" s="25"/>
      <c r="U34" s="25"/>
      <c r="V34" s="25"/>
      <c r="W34" s="25"/>
      <c r="X34" s="25"/>
      <c r="Y34" s="25"/>
      <c r="Z34" s="25"/>
    </row>
    <row r="35" spans="1:26" s="27" customFormat="1" ht="50.25" customHeight="1" x14ac:dyDescent="0.25">
      <c r="A35" s="23"/>
      <c r="B35" s="103">
        <v>25</v>
      </c>
      <c r="C35" s="91" t="s">
        <v>106</v>
      </c>
      <c r="D35" s="77" t="s">
        <v>30</v>
      </c>
      <c r="E35" s="89">
        <f t="shared" si="7"/>
        <v>2099.8000000000002</v>
      </c>
      <c r="F35" s="90">
        <v>2</v>
      </c>
      <c r="G35" s="104">
        <v>4199.6000000000004</v>
      </c>
      <c r="H35" s="25"/>
      <c r="I35" s="51">
        <f t="shared" si="1"/>
        <v>25</v>
      </c>
      <c r="J35" s="52" t="str">
        <f t="shared" si="2"/>
        <v>Сапоги кожаные для защиты от повышенных температур, искр и брызг расплавленного металла р.41</v>
      </c>
      <c r="K35" s="53"/>
      <c r="L35" s="81" t="s">
        <v>30</v>
      </c>
      <c r="M35" s="54">
        <f t="shared" si="3"/>
        <v>2099.8000000000002</v>
      </c>
      <c r="N35" s="35"/>
      <c r="O35" s="55">
        <f t="shared" si="4"/>
        <v>2</v>
      </c>
      <c r="P35" s="56">
        <f t="shared" si="9"/>
        <v>0</v>
      </c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 spans="1:26" s="27" customFormat="1" ht="45.75" customHeight="1" x14ac:dyDescent="0.25">
      <c r="A36" s="23"/>
      <c r="B36" s="103">
        <v>26</v>
      </c>
      <c r="C36" s="91" t="s">
        <v>107</v>
      </c>
      <c r="D36" s="77" t="s">
        <v>30</v>
      </c>
      <c r="E36" s="89">
        <f t="shared" si="7"/>
        <v>2099.8000000000002</v>
      </c>
      <c r="F36" s="90">
        <v>8</v>
      </c>
      <c r="G36" s="104">
        <v>16798.400000000001</v>
      </c>
      <c r="H36" s="25"/>
      <c r="I36" s="51">
        <f t="shared" si="1"/>
        <v>26</v>
      </c>
      <c r="J36" s="52" t="str">
        <f t="shared" si="2"/>
        <v>Сапоги кожаные для защиты от повышенных температур, искр и брызг расплавленного металла р.42</v>
      </c>
      <c r="K36" s="53"/>
      <c r="L36" s="81" t="s">
        <v>30</v>
      </c>
      <c r="M36" s="54">
        <f t="shared" si="3"/>
        <v>2099.8000000000002</v>
      </c>
      <c r="N36" s="35"/>
      <c r="O36" s="55">
        <f t="shared" si="4"/>
        <v>8</v>
      </c>
      <c r="P36" s="56">
        <f t="shared" si="9"/>
        <v>0</v>
      </c>
      <c r="Q36" s="25"/>
      <c r="R36" s="25"/>
      <c r="S36" s="25"/>
      <c r="T36" s="25"/>
      <c r="U36" s="25"/>
      <c r="V36" s="25"/>
      <c r="W36" s="25"/>
      <c r="X36" s="25"/>
      <c r="Y36" s="25"/>
      <c r="Z36" s="25"/>
    </row>
    <row r="37" spans="1:26" s="27" customFormat="1" ht="49.5" customHeight="1" x14ac:dyDescent="0.25">
      <c r="A37" s="23"/>
      <c r="B37" s="103">
        <v>27</v>
      </c>
      <c r="C37" s="91" t="s">
        <v>108</v>
      </c>
      <c r="D37" s="77" t="s">
        <v>30</v>
      </c>
      <c r="E37" s="89">
        <f t="shared" si="7"/>
        <v>2099.8000000000002</v>
      </c>
      <c r="F37" s="90">
        <v>10</v>
      </c>
      <c r="G37" s="104">
        <v>20998</v>
      </c>
      <c r="H37" s="25"/>
      <c r="I37" s="51">
        <f t="shared" si="1"/>
        <v>27</v>
      </c>
      <c r="J37" s="52" t="str">
        <f t="shared" si="2"/>
        <v>Сапоги кожаные для защиты от повышенных температур, искр и брызг расплавленного металла р.43</v>
      </c>
      <c r="K37" s="53"/>
      <c r="L37" s="81" t="s">
        <v>30</v>
      </c>
      <c r="M37" s="54">
        <f t="shared" si="3"/>
        <v>2099.8000000000002</v>
      </c>
      <c r="N37" s="35"/>
      <c r="O37" s="55">
        <f t="shared" si="4"/>
        <v>10</v>
      </c>
      <c r="P37" s="56">
        <f t="shared" si="9"/>
        <v>0</v>
      </c>
      <c r="Q37" s="25"/>
      <c r="R37" s="25"/>
      <c r="S37" s="25"/>
      <c r="T37" s="25"/>
      <c r="U37" s="25"/>
      <c r="V37" s="25"/>
      <c r="W37" s="25"/>
      <c r="X37" s="25"/>
      <c r="Y37" s="25"/>
      <c r="Z37" s="25"/>
    </row>
    <row r="38" spans="1:26" s="27" customFormat="1" ht="49.5" customHeight="1" x14ac:dyDescent="0.25">
      <c r="A38" s="23"/>
      <c r="B38" s="103">
        <v>28</v>
      </c>
      <c r="C38" s="91" t="s">
        <v>109</v>
      </c>
      <c r="D38" s="77" t="s">
        <v>30</v>
      </c>
      <c r="E38" s="89">
        <f t="shared" si="7"/>
        <v>2099.7999999999997</v>
      </c>
      <c r="F38" s="90">
        <v>6</v>
      </c>
      <c r="G38" s="104">
        <v>12598.8</v>
      </c>
      <c r="H38" s="25"/>
      <c r="I38" s="51">
        <f t="shared" si="1"/>
        <v>28</v>
      </c>
      <c r="J38" s="52" t="str">
        <f t="shared" si="2"/>
        <v>Сапоги кожаные для защиты от повышенных температур, искр и брызг расплавленного металла р.44</v>
      </c>
      <c r="K38" s="53"/>
      <c r="L38" s="81" t="s">
        <v>30</v>
      </c>
      <c r="M38" s="54">
        <f t="shared" si="3"/>
        <v>2099.7999999999997</v>
      </c>
      <c r="N38" s="35"/>
      <c r="O38" s="55">
        <f t="shared" si="4"/>
        <v>6</v>
      </c>
      <c r="P38" s="56">
        <f t="shared" si="9"/>
        <v>0</v>
      </c>
      <c r="Q38" s="25"/>
      <c r="R38" s="25"/>
      <c r="S38" s="25"/>
      <c r="T38" s="25"/>
      <c r="U38" s="25"/>
      <c r="V38" s="25"/>
      <c r="W38" s="25"/>
      <c r="X38" s="25"/>
      <c r="Y38" s="25"/>
      <c r="Z38" s="25"/>
    </row>
    <row r="39" spans="1:26" s="27" customFormat="1" ht="50.25" customHeight="1" x14ac:dyDescent="0.25">
      <c r="A39" s="23"/>
      <c r="B39" s="103">
        <v>29</v>
      </c>
      <c r="C39" s="91" t="s">
        <v>110</v>
      </c>
      <c r="D39" s="77" t="s">
        <v>30</v>
      </c>
      <c r="E39" s="89">
        <f t="shared" si="7"/>
        <v>2099.8000000000002</v>
      </c>
      <c r="F39" s="90">
        <v>1</v>
      </c>
      <c r="G39" s="104">
        <v>2099.8000000000002</v>
      </c>
      <c r="H39" s="25"/>
      <c r="I39" s="51">
        <f t="shared" si="1"/>
        <v>29</v>
      </c>
      <c r="J39" s="52" t="str">
        <f t="shared" si="2"/>
        <v>Сапоги кожаные для защиты от повышенных температур, искр и брызг расплавленного металла р.45</v>
      </c>
      <c r="K39" s="53"/>
      <c r="L39" s="81" t="s">
        <v>30</v>
      </c>
      <c r="M39" s="54">
        <f t="shared" si="3"/>
        <v>2099.8000000000002</v>
      </c>
      <c r="N39" s="35"/>
      <c r="O39" s="55">
        <f t="shared" si="4"/>
        <v>1</v>
      </c>
      <c r="P39" s="56">
        <f t="shared" si="9"/>
        <v>0</v>
      </c>
      <c r="Q39" s="25"/>
      <c r="R39" s="25"/>
      <c r="S39" s="25"/>
      <c r="T39" s="25"/>
      <c r="U39" s="25"/>
      <c r="V39" s="25"/>
      <c r="W39" s="25"/>
      <c r="X39" s="25"/>
      <c r="Y39" s="25"/>
      <c r="Z39" s="25"/>
    </row>
    <row r="40" spans="1:26" s="27" customFormat="1" ht="19.5" customHeight="1" x14ac:dyDescent="0.25">
      <c r="A40" s="23"/>
      <c r="B40" s="103">
        <v>30</v>
      </c>
      <c r="C40" s="91" t="s">
        <v>41</v>
      </c>
      <c r="D40" s="77" t="s">
        <v>30</v>
      </c>
      <c r="E40" s="89">
        <f t="shared" si="7"/>
        <v>1178.92</v>
      </c>
      <c r="F40" s="90">
        <v>4</v>
      </c>
      <c r="G40" s="104">
        <v>4715.68</v>
      </c>
      <c r="H40" s="25"/>
      <c r="I40" s="51">
        <f t="shared" si="1"/>
        <v>30</v>
      </c>
      <c r="J40" s="52" t="str">
        <f t="shared" si="2"/>
        <v>Сапоги рыбацкие р. 40</v>
      </c>
      <c r="K40" s="53"/>
      <c r="L40" s="81" t="s">
        <v>30</v>
      </c>
      <c r="M40" s="54">
        <f t="shared" si="3"/>
        <v>1178.92</v>
      </c>
      <c r="N40" s="35"/>
      <c r="O40" s="55">
        <f t="shared" si="4"/>
        <v>4</v>
      </c>
      <c r="P40" s="56">
        <f>N40*O40</f>
        <v>0</v>
      </c>
      <c r="Q40" s="25"/>
      <c r="R40" s="25"/>
      <c r="S40" s="25"/>
      <c r="T40" s="25"/>
      <c r="U40" s="25"/>
      <c r="V40" s="25"/>
      <c r="W40" s="25"/>
      <c r="X40" s="25"/>
      <c r="Y40" s="25"/>
      <c r="Z40" s="25"/>
    </row>
    <row r="41" spans="1:26" s="27" customFormat="1" ht="19.5" customHeight="1" x14ac:dyDescent="0.25">
      <c r="A41" s="23"/>
      <c r="B41" s="103">
        <v>31</v>
      </c>
      <c r="C41" s="91" t="s">
        <v>42</v>
      </c>
      <c r="D41" s="77" t="s">
        <v>30</v>
      </c>
      <c r="E41" s="89">
        <f t="shared" si="7"/>
        <v>1178.9166666666667</v>
      </c>
      <c r="F41" s="90">
        <v>6</v>
      </c>
      <c r="G41" s="104">
        <v>7073.5</v>
      </c>
      <c r="H41" s="25"/>
      <c r="I41" s="51">
        <f t="shared" si="1"/>
        <v>31</v>
      </c>
      <c r="J41" s="52" t="str">
        <f t="shared" si="2"/>
        <v>Сапоги рыбацкие р.41</v>
      </c>
      <c r="K41" s="53"/>
      <c r="L41" s="81" t="s">
        <v>30</v>
      </c>
      <c r="M41" s="54">
        <f t="shared" si="3"/>
        <v>1178.9166666666667</v>
      </c>
      <c r="N41" s="35"/>
      <c r="O41" s="55">
        <f t="shared" si="4"/>
        <v>6</v>
      </c>
      <c r="P41" s="56">
        <f t="shared" ref="P41:P44" si="10">N41*O41</f>
        <v>0</v>
      </c>
      <c r="Q41" s="25"/>
      <c r="R41" s="25"/>
      <c r="S41" s="25"/>
      <c r="T41" s="25"/>
      <c r="U41" s="25"/>
      <c r="V41" s="25"/>
      <c r="W41" s="25"/>
      <c r="X41" s="25"/>
      <c r="Y41" s="25"/>
      <c r="Z41" s="25"/>
    </row>
    <row r="42" spans="1:26" s="27" customFormat="1" ht="19.5" customHeight="1" x14ac:dyDescent="0.25">
      <c r="A42" s="23"/>
      <c r="B42" s="103">
        <v>32</v>
      </c>
      <c r="C42" s="91" t="s">
        <v>43</v>
      </c>
      <c r="D42" s="77" t="s">
        <v>30</v>
      </c>
      <c r="E42" s="89">
        <f t="shared" si="7"/>
        <v>1178.9168181818181</v>
      </c>
      <c r="F42" s="90">
        <v>22</v>
      </c>
      <c r="G42" s="104">
        <v>25936.17</v>
      </c>
      <c r="H42" s="25"/>
      <c r="I42" s="51">
        <f t="shared" si="1"/>
        <v>32</v>
      </c>
      <c r="J42" s="52" t="str">
        <f t="shared" si="2"/>
        <v>Сапоги рыбацкие р.42</v>
      </c>
      <c r="K42" s="53"/>
      <c r="L42" s="81" t="s">
        <v>30</v>
      </c>
      <c r="M42" s="54">
        <f t="shared" si="3"/>
        <v>1178.9168181818181</v>
      </c>
      <c r="N42" s="35"/>
      <c r="O42" s="55">
        <f t="shared" si="4"/>
        <v>22</v>
      </c>
      <c r="P42" s="56">
        <f t="shared" si="10"/>
        <v>0</v>
      </c>
      <c r="Q42" s="25"/>
      <c r="R42" s="25"/>
      <c r="S42" s="25"/>
      <c r="T42" s="25"/>
      <c r="U42" s="25"/>
      <c r="V42" s="25"/>
      <c r="W42" s="25"/>
      <c r="X42" s="25"/>
      <c r="Y42" s="25"/>
      <c r="Z42" s="25"/>
    </row>
    <row r="43" spans="1:26" s="27" customFormat="1" ht="19.5" customHeight="1" x14ac:dyDescent="0.25">
      <c r="A43" s="23"/>
      <c r="B43" s="103">
        <v>33</v>
      </c>
      <c r="C43" s="91" t="s">
        <v>44</v>
      </c>
      <c r="D43" s="77" t="s">
        <v>30</v>
      </c>
      <c r="E43" s="89">
        <f t="shared" si="7"/>
        <v>1178.9166666666667</v>
      </c>
      <c r="F43" s="90">
        <v>21</v>
      </c>
      <c r="G43" s="104">
        <v>24757.25</v>
      </c>
      <c r="H43" s="25"/>
      <c r="I43" s="51">
        <f t="shared" ref="I43:I67" si="11">B43</f>
        <v>33</v>
      </c>
      <c r="J43" s="52" t="str">
        <f t="shared" ref="J43:J67" si="12">C43</f>
        <v>Сапоги рыбацкие р.43</v>
      </c>
      <c r="K43" s="53"/>
      <c r="L43" s="81" t="s">
        <v>30</v>
      </c>
      <c r="M43" s="54">
        <f t="shared" ref="M43:M67" si="13">E43</f>
        <v>1178.9166666666667</v>
      </c>
      <c r="N43" s="35"/>
      <c r="O43" s="55">
        <f t="shared" ref="O43:O67" si="14">F43</f>
        <v>21</v>
      </c>
      <c r="P43" s="56">
        <f t="shared" si="10"/>
        <v>0</v>
      </c>
      <c r="Q43" s="25"/>
      <c r="R43" s="25"/>
      <c r="S43" s="25"/>
      <c r="T43" s="25"/>
      <c r="U43" s="25"/>
      <c r="V43" s="25"/>
      <c r="W43" s="25"/>
      <c r="X43" s="25"/>
      <c r="Y43" s="25"/>
      <c r="Z43" s="25"/>
    </row>
    <row r="44" spans="1:26" s="27" customFormat="1" ht="19.5" customHeight="1" x14ac:dyDescent="0.25">
      <c r="A44" s="23"/>
      <c r="B44" s="103">
        <v>34</v>
      </c>
      <c r="C44" s="91" t="s">
        <v>45</v>
      </c>
      <c r="D44" s="77" t="s">
        <v>30</v>
      </c>
      <c r="E44" s="89">
        <f t="shared" si="7"/>
        <v>1178.9163636363637</v>
      </c>
      <c r="F44" s="90">
        <v>11</v>
      </c>
      <c r="G44" s="104">
        <v>12968.08</v>
      </c>
      <c r="H44" s="25"/>
      <c r="I44" s="51">
        <f t="shared" si="11"/>
        <v>34</v>
      </c>
      <c r="J44" s="52" t="str">
        <f t="shared" si="12"/>
        <v>Сапоги рыбацкие р.44</v>
      </c>
      <c r="K44" s="53"/>
      <c r="L44" s="81" t="s">
        <v>30</v>
      </c>
      <c r="M44" s="54">
        <f t="shared" si="13"/>
        <v>1178.9163636363637</v>
      </c>
      <c r="N44" s="35"/>
      <c r="O44" s="55">
        <f t="shared" si="14"/>
        <v>11</v>
      </c>
      <c r="P44" s="56">
        <f t="shared" si="10"/>
        <v>0</v>
      </c>
      <c r="Q44" s="25"/>
      <c r="R44" s="25"/>
      <c r="S44" s="25"/>
      <c r="T44" s="25"/>
      <c r="U44" s="25"/>
      <c r="V44" s="25"/>
      <c r="W44" s="25"/>
      <c r="X44" s="25"/>
      <c r="Y44" s="25"/>
      <c r="Z44" s="25"/>
    </row>
    <row r="45" spans="1:26" s="27" customFormat="1" ht="16.5" customHeight="1" x14ac:dyDescent="0.25">
      <c r="A45" s="23"/>
      <c r="B45" s="103">
        <v>35</v>
      </c>
      <c r="C45" s="91" t="s">
        <v>46</v>
      </c>
      <c r="D45" s="77" t="s">
        <v>30</v>
      </c>
      <c r="E45" s="89">
        <f t="shared" si="7"/>
        <v>1178.92</v>
      </c>
      <c r="F45" s="90">
        <v>2</v>
      </c>
      <c r="G45" s="104">
        <v>2357.84</v>
      </c>
      <c r="H45" s="25"/>
      <c r="I45" s="51">
        <f t="shared" si="11"/>
        <v>35</v>
      </c>
      <c r="J45" s="52" t="str">
        <f t="shared" si="12"/>
        <v>Сапоги рыбацкие р.45</v>
      </c>
      <c r="K45" s="53"/>
      <c r="L45" s="81" t="s">
        <v>30</v>
      </c>
      <c r="M45" s="54">
        <f t="shared" si="13"/>
        <v>1178.92</v>
      </c>
      <c r="N45" s="35"/>
      <c r="O45" s="55">
        <f t="shared" si="14"/>
        <v>2</v>
      </c>
      <c r="P45" s="56">
        <f t="shared" ref="P45" si="15">N45*O45</f>
        <v>0</v>
      </c>
      <c r="Q45" s="25"/>
      <c r="R45" s="25"/>
      <c r="S45" s="25"/>
      <c r="T45" s="25"/>
      <c r="U45" s="25"/>
      <c r="V45" s="25"/>
      <c r="W45" s="25"/>
      <c r="X45" s="25"/>
      <c r="Y45" s="25"/>
      <c r="Z45" s="25"/>
    </row>
    <row r="46" spans="1:26" s="27" customFormat="1" ht="45" customHeight="1" x14ac:dyDescent="0.25">
      <c r="A46" s="23"/>
      <c r="B46" s="103">
        <v>36</v>
      </c>
      <c r="C46" s="91" t="s">
        <v>111</v>
      </c>
      <c r="D46" s="77" t="s">
        <v>30</v>
      </c>
      <c r="E46" s="89">
        <f t="shared" ref="E46:E52" si="16">G46/F46</f>
        <v>3430.34</v>
      </c>
      <c r="F46" s="90">
        <v>5</v>
      </c>
      <c r="G46" s="104">
        <v>17151.7</v>
      </c>
      <c r="H46" s="25"/>
      <c r="I46" s="51">
        <f t="shared" si="11"/>
        <v>36</v>
      </c>
      <c r="J46" s="52" t="str">
        <f t="shared" si="12"/>
        <v>Сапоги кожаные утепленные для защиты от повышенных температур, искр и брызг расплавленного металла р. 42</v>
      </c>
      <c r="K46" s="53"/>
      <c r="L46" s="77" t="s">
        <v>17</v>
      </c>
      <c r="M46" s="54">
        <f t="shared" si="13"/>
        <v>3430.34</v>
      </c>
      <c r="N46" s="35"/>
      <c r="O46" s="55">
        <f t="shared" si="14"/>
        <v>5</v>
      </c>
      <c r="P46" s="56">
        <f t="shared" ref="P46:P51" si="17">N46*O46</f>
        <v>0</v>
      </c>
      <c r="Q46" s="25"/>
      <c r="R46" s="25"/>
      <c r="S46" s="25"/>
      <c r="T46" s="25"/>
      <c r="U46" s="25"/>
      <c r="V46" s="25"/>
      <c r="W46" s="25"/>
      <c r="X46" s="25"/>
      <c r="Y46" s="25"/>
      <c r="Z46" s="25"/>
    </row>
    <row r="47" spans="1:26" s="27" customFormat="1" ht="48" customHeight="1" x14ac:dyDescent="0.25">
      <c r="A47" s="23"/>
      <c r="B47" s="103">
        <v>37</v>
      </c>
      <c r="C47" s="91" t="s">
        <v>112</v>
      </c>
      <c r="D47" s="77" t="s">
        <v>30</v>
      </c>
      <c r="E47" s="89">
        <f t="shared" si="16"/>
        <v>3430.34</v>
      </c>
      <c r="F47" s="90">
        <v>1</v>
      </c>
      <c r="G47" s="104">
        <v>3430.34</v>
      </c>
      <c r="H47" s="25"/>
      <c r="I47" s="51">
        <f t="shared" si="11"/>
        <v>37</v>
      </c>
      <c r="J47" s="52" t="str">
        <f t="shared" si="12"/>
        <v>Сапоги кожаные утепленные для защиты от повышенных температур, искр и брызг расплавленного металла р.38</v>
      </c>
      <c r="K47" s="53"/>
      <c r="L47" s="77" t="s">
        <v>17</v>
      </c>
      <c r="M47" s="54">
        <f t="shared" si="13"/>
        <v>3430.34</v>
      </c>
      <c r="N47" s="35"/>
      <c r="O47" s="55">
        <f t="shared" si="14"/>
        <v>1</v>
      </c>
      <c r="P47" s="56">
        <f t="shared" si="17"/>
        <v>0</v>
      </c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 spans="1:26" s="27" customFormat="1" ht="45.75" customHeight="1" x14ac:dyDescent="0.25">
      <c r="A48" s="23"/>
      <c r="B48" s="103">
        <v>38</v>
      </c>
      <c r="C48" s="91" t="s">
        <v>114</v>
      </c>
      <c r="D48" s="77" t="s">
        <v>30</v>
      </c>
      <c r="E48" s="89">
        <f t="shared" si="16"/>
        <v>3430.34</v>
      </c>
      <c r="F48" s="90">
        <v>1</v>
      </c>
      <c r="G48" s="104">
        <v>3430.34</v>
      </c>
      <c r="H48" s="25"/>
      <c r="I48" s="51">
        <f t="shared" si="11"/>
        <v>38</v>
      </c>
      <c r="J48" s="52" t="str">
        <f t="shared" si="12"/>
        <v>Сапоги кожаные утепленные для защиты от повышенных температур, искр и брызг расплавленного металла р.40</v>
      </c>
      <c r="K48" s="53"/>
      <c r="L48" s="77" t="s">
        <v>17</v>
      </c>
      <c r="M48" s="54">
        <f t="shared" si="13"/>
        <v>3430.34</v>
      </c>
      <c r="N48" s="35"/>
      <c r="O48" s="55">
        <f t="shared" si="14"/>
        <v>1</v>
      </c>
      <c r="P48" s="56">
        <f t="shared" si="17"/>
        <v>0</v>
      </c>
      <c r="Q48" s="25"/>
      <c r="R48" s="25"/>
      <c r="S48" s="25"/>
      <c r="T48" s="25"/>
      <c r="U48" s="25"/>
      <c r="V48" s="25"/>
      <c r="W48" s="25"/>
      <c r="X48" s="25"/>
      <c r="Y48" s="25"/>
      <c r="Z48" s="25"/>
    </row>
    <row r="49" spans="1:26" s="27" customFormat="1" ht="45.75" customHeight="1" x14ac:dyDescent="0.25">
      <c r="A49" s="23"/>
      <c r="B49" s="103">
        <v>39</v>
      </c>
      <c r="C49" s="91" t="s">
        <v>115</v>
      </c>
      <c r="D49" s="77" t="s">
        <v>30</v>
      </c>
      <c r="E49" s="89">
        <f t="shared" si="16"/>
        <v>3430.34</v>
      </c>
      <c r="F49" s="90">
        <v>1</v>
      </c>
      <c r="G49" s="104">
        <v>3430.34</v>
      </c>
      <c r="H49" s="25"/>
      <c r="I49" s="51">
        <f t="shared" si="11"/>
        <v>39</v>
      </c>
      <c r="J49" s="52" t="str">
        <f t="shared" si="12"/>
        <v>Сапоги кожаные утепленные для защиты от повышенных температур, искр и брызг расплавленного металла р.41</v>
      </c>
      <c r="K49" s="53"/>
      <c r="L49" s="77" t="s">
        <v>30</v>
      </c>
      <c r="M49" s="54">
        <f t="shared" si="13"/>
        <v>3430.34</v>
      </c>
      <c r="N49" s="35"/>
      <c r="O49" s="55">
        <f t="shared" si="14"/>
        <v>1</v>
      </c>
      <c r="P49" s="56">
        <f t="shared" si="17"/>
        <v>0</v>
      </c>
      <c r="Q49" s="25"/>
      <c r="R49" s="25"/>
      <c r="S49" s="25"/>
      <c r="T49" s="25"/>
      <c r="U49" s="25"/>
      <c r="V49" s="25"/>
      <c r="W49" s="25"/>
      <c r="X49" s="25"/>
      <c r="Y49" s="25"/>
      <c r="Z49" s="25"/>
    </row>
    <row r="50" spans="1:26" s="27" customFormat="1" ht="45.75" customHeight="1" x14ac:dyDescent="0.25">
      <c r="A50" s="23"/>
      <c r="B50" s="103">
        <v>40</v>
      </c>
      <c r="C50" s="91" t="s">
        <v>116</v>
      </c>
      <c r="D50" s="77" t="s">
        <v>30</v>
      </c>
      <c r="E50" s="89">
        <f t="shared" si="16"/>
        <v>3430.340909090909</v>
      </c>
      <c r="F50" s="90">
        <v>11</v>
      </c>
      <c r="G50" s="104">
        <v>37733.75</v>
      </c>
      <c r="H50" s="25"/>
      <c r="I50" s="51">
        <f t="shared" si="11"/>
        <v>40</v>
      </c>
      <c r="J50" s="52" t="str">
        <f t="shared" si="12"/>
        <v>Сапоги кожаные утепленные для защиты от повышенных температур, искр и брызг расплавленного металла р.43</v>
      </c>
      <c r="K50" s="53"/>
      <c r="L50" s="77" t="s">
        <v>30</v>
      </c>
      <c r="M50" s="54">
        <f t="shared" si="13"/>
        <v>3430.340909090909</v>
      </c>
      <c r="N50" s="35"/>
      <c r="O50" s="55">
        <f t="shared" si="14"/>
        <v>11</v>
      </c>
      <c r="P50" s="56">
        <f t="shared" si="17"/>
        <v>0</v>
      </c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 spans="1:26" s="27" customFormat="1" ht="45.75" customHeight="1" x14ac:dyDescent="0.25">
      <c r="A51" s="23"/>
      <c r="B51" s="103">
        <v>41</v>
      </c>
      <c r="C51" s="91" t="s">
        <v>113</v>
      </c>
      <c r="D51" s="77" t="s">
        <v>30</v>
      </c>
      <c r="E51" s="89">
        <f t="shared" si="16"/>
        <v>3430.34</v>
      </c>
      <c r="F51" s="90">
        <v>4</v>
      </c>
      <c r="G51" s="104">
        <v>13721.36</v>
      </c>
      <c r="H51" s="25"/>
      <c r="I51" s="51">
        <f t="shared" si="11"/>
        <v>41</v>
      </c>
      <c r="J51" s="52" t="str">
        <f t="shared" si="12"/>
        <v>Сапоги кожаные утепленные для защиты от повышенных температур, искр и брызг расплавленного металла р.44</v>
      </c>
      <c r="K51" s="53"/>
      <c r="L51" s="77" t="s">
        <v>30</v>
      </c>
      <c r="M51" s="54">
        <f t="shared" si="13"/>
        <v>3430.34</v>
      </c>
      <c r="N51" s="35"/>
      <c r="O51" s="55">
        <f t="shared" si="14"/>
        <v>4</v>
      </c>
      <c r="P51" s="56">
        <f t="shared" si="17"/>
        <v>0</v>
      </c>
      <c r="Q51" s="25"/>
      <c r="R51" s="25"/>
      <c r="S51" s="25"/>
      <c r="T51" s="25"/>
      <c r="U51" s="25"/>
      <c r="V51" s="25"/>
      <c r="W51" s="25"/>
      <c r="X51" s="25"/>
      <c r="Y51" s="25"/>
      <c r="Z51" s="25"/>
    </row>
    <row r="52" spans="1:26" s="27" customFormat="1" ht="45.75" customHeight="1" x14ac:dyDescent="0.25">
      <c r="A52" s="23"/>
      <c r="B52" s="103">
        <v>42</v>
      </c>
      <c r="C52" s="96" t="s">
        <v>72</v>
      </c>
      <c r="D52" s="95" t="s">
        <v>30</v>
      </c>
      <c r="E52" s="94">
        <f t="shared" si="16"/>
        <v>3430.34</v>
      </c>
      <c r="F52" s="97">
        <v>4</v>
      </c>
      <c r="G52" s="105">
        <v>13721.36</v>
      </c>
      <c r="H52" s="25"/>
      <c r="I52" s="51">
        <f t="shared" si="11"/>
        <v>42</v>
      </c>
      <c r="J52" s="52" t="str">
        <f t="shared" si="12"/>
        <v>Сапоги кожаные утепленные для защиты от повышенных температур, искр и брызг расплавленного металла р. 45</v>
      </c>
      <c r="K52" s="53"/>
      <c r="L52" s="77" t="s">
        <v>17</v>
      </c>
      <c r="M52" s="54">
        <f t="shared" si="13"/>
        <v>3430.34</v>
      </c>
      <c r="N52" s="35"/>
      <c r="O52" s="55">
        <f t="shared" si="14"/>
        <v>4</v>
      </c>
      <c r="P52" s="56">
        <f t="shared" ref="P52" si="18">N52*O52</f>
        <v>0</v>
      </c>
      <c r="Q52" s="25"/>
      <c r="R52" s="25"/>
      <c r="S52" s="25"/>
      <c r="T52" s="25"/>
      <c r="U52" s="25"/>
      <c r="V52" s="25"/>
      <c r="W52" s="25"/>
      <c r="X52" s="25"/>
      <c r="Y52" s="25"/>
      <c r="Z52" s="25"/>
    </row>
    <row r="53" spans="1:26" s="27" customFormat="1" ht="21" customHeight="1" x14ac:dyDescent="0.25">
      <c r="A53" s="23"/>
      <c r="B53" s="103">
        <v>43</v>
      </c>
      <c r="C53" s="91" t="s">
        <v>117</v>
      </c>
      <c r="D53" s="77" t="s">
        <v>30</v>
      </c>
      <c r="E53" s="89">
        <f t="shared" si="7"/>
        <v>702.04124999999999</v>
      </c>
      <c r="F53" s="90">
        <v>16</v>
      </c>
      <c r="G53" s="104">
        <v>11232.66</v>
      </c>
      <c r="H53" s="25"/>
      <c r="I53" s="51">
        <f t="shared" si="11"/>
        <v>43</v>
      </c>
      <c r="J53" s="52" t="str">
        <f t="shared" si="12"/>
        <v>Тапочки кожаные на резиновой подошве р.43</v>
      </c>
      <c r="K53" s="53"/>
      <c r="L53" s="81" t="s">
        <v>30</v>
      </c>
      <c r="M53" s="54">
        <f t="shared" si="13"/>
        <v>702.04124999999999</v>
      </c>
      <c r="N53" s="35"/>
      <c r="O53" s="55">
        <f t="shared" si="14"/>
        <v>16</v>
      </c>
      <c r="P53" s="56">
        <f>N53*O53</f>
        <v>0</v>
      </c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spans="1:26" s="27" customFormat="1" ht="21" customHeight="1" x14ac:dyDescent="0.25">
      <c r="A54" s="23"/>
      <c r="B54" s="103">
        <v>44</v>
      </c>
      <c r="C54" s="91" t="s">
        <v>118</v>
      </c>
      <c r="D54" s="77" t="s">
        <v>30</v>
      </c>
      <c r="E54" s="89">
        <f t="shared" si="7"/>
        <v>702.04</v>
      </c>
      <c r="F54" s="90">
        <v>4</v>
      </c>
      <c r="G54" s="104">
        <v>2808.16</v>
      </c>
      <c r="H54" s="25"/>
      <c r="I54" s="51">
        <f t="shared" si="11"/>
        <v>44</v>
      </c>
      <c r="J54" s="52" t="str">
        <f t="shared" si="12"/>
        <v>Тапочки кожаные на резиновой подошве р.44</v>
      </c>
      <c r="K54" s="53"/>
      <c r="L54" s="81" t="s">
        <v>30</v>
      </c>
      <c r="M54" s="54">
        <f t="shared" si="13"/>
        <v>702.04</v>
      </c>
      <c r="N54" s="35"/>
      <c r="O54" s="55">
        <f t="shared" si="14"/>
        <v>4</v>
      </c>
      <c r="P54" s="56">
        <f t="shared" ref="P54:P60" si="19">N54*O54</f>
        <v>0</v>
      </c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 spans="1:26" s="27" customFormat="1" ht="21" customHeight="1" x14ac:dyDescent="0.25">
      <c r="A55" s="23"/>
      <c r="B55" s="103">
        <v>45</v>
      </c>
      <c r="C55" s="91" t="s">
        <v>119</v>
      </c>
      <c r="D55" s="77" t="s">
        <v>30</v>
      </c>
      <c r="E55" s="89">
        <f t="shared" si="7"/>
        <v>702.04</v>
      </c>
      <c r="F55" s="90">
        <v>1</v>
      </c>
      <c r="G55" s="106">
        <v>702.04</v>
      </c>
      <c r="H55" s="25"/>
      <c r="I55" s="51">
        <f t="shared" si="11"/>
        <v>45</v>
      </c>
      <c r="J55" s="52" t="str">
        <f t="shared" si="12"/>
        <v>Тапочки кожаные на резиновой подошве р.45</v>
      </c>
      <c r="K55" s="53"/>
      <c r="L55" s="81" t="s">
        <v>30</v>
      </c>
      <c r="M55" s="54">
        <f t="shared" si="13"/>
        <v>702.04</v>
      </c>
      <c r="N55" s="35"/>
      <c r="O55" s="55">
        <f t="shared" si="14"/>
        <v>1</v>
      </c>
      <c r="P55" s="56">
        <f t="shared" si="19"/>
        <v>0</v>
      </c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 s="27" customFormat="1" ht="21" customHeight="1" x14ac:dyDescent="0.25">
      <c r="A56" s="23"/>
      <c r="B56" s="103">
        <v>46</v>
      </c>
      <c r="C56" s="91" t="s">
        <v>47</v>
      </c>
      <c r="D56" s="77" t="s">
        <v>30</v>
      </c>
      <c r="E56" s="89">
        <f t="shared" si="7"/>
        <v>702.04</v>
      </c>
      <c r="F56" s="90">
        <v>1</v>
      </c>
      <c r="G56" s="106">
        <v>702.04</v>
      </c>
      <c r="H56" s="25"/>
      <c r="I56" s="51">
        <f t="shared" si="11"/>
        <v>46</v>
      </c>
      <c r="J56" s="52" t="str">
        <f t="shared" si="12"/>
        <v>Тапочки кожаные на резиновой подошве р. 36</v>
      </c>
      <c r="K56" s="53"/>
      <c r="L56" s="81" t="s">
        <v>30</v>
      </c>
      <c r="M56" s="54">
        <f t="shared" si="13"/>
        <v>702.04</v>
      </c>
      <c r="N56" s="35"/>
      <c r="O56" s="55">
        <f t="shared" si="14"/>
        <v>1</v>
      </c>
      <c r="P56" s="56">
        <f t="shared" si="19"/>
        <v>0</v>
      </c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1:26" s="27" customFormat="1" ht="21" customHeight="1" x14ac:dyDescent="0.25">
      <c r="A57" s="23"/>
      <c r="B57" s="103">
        <v>47</v>
      </c>
      <c r="C57" s="91" t="s">
        <v>48</v>
      </c>
      <c r="D57" s="77" t="s">
        <v>30</v>
      </c>
      <c r="E57" s="89">
        <f t="shared" si="7"/>
        <v>702.04</v>
      </c>
      <c r="F57" s="90">
        <v>4</v>
      </c>
      <c r="G57" s="104">
        <v>2808.16</v>
      </c>
      <c r="H57" s="25"/>
      <c r="I57" s="51">
        <f t="shared" si="11"/>
        <v>47</v>
      </c>
      <c r="J57" s="52" t="str">
        <f t="shared" si="12"/>
        <v>Тапочки кожаные на резиновой подошве р. 42</v>
      </c>
      <c r="K57" s="53"/>
      <c r="L57" s="81" t="s">
        <v>30</v>
      </c>
      <c r="M57" s="54">
        <f t="shared" si="13"/>
        <v>702.04</v>
      </c>
      <c r="N57" s="35"/>
      <c r="O57" s="55">
        <f t="shared" si="14"/>
        <v>4</v>
      </c>
      <c r="P57" s="56">
        <f t="shared" si="19"/>
        <v>0</v>
      </c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spans="1:26" s="27" customFormat="1" ht="21" customHeight="1" x14ac:dyDescent="0.25">
      <c r="A58" s="23"/>
      <c r="B58" s="103">
        <v>48</v>
      </c>
      <c r="C58" s="91" t="s">
        <v>49</v>
      </c>
      <c r="D58" s="77" t="s">
        <v>30</v>
      </c>
      <c r="E58" s="89">
        <f t="shared" si="7"/>
        <v>702.04</v>
      </c>
      <c r="F58" s="90">
        <v>4</v>
      </c>
      <c r="G58" s="104">
        <v>2808.16</v>
      </c>
      <c r="H58" s="25"/>
      <c r="I58" s="51">
        <f t="shared" si="11"/>
        <v>48</v>
      </c>
      <c r="J58" s="52" t="str">
        <f t="shared" si="12"/>
        <v>Тапочки кожаные на резиновой подошве р.38</v>
      </c>
      <c r="K58" s="53"/>
      <c r="L58" s="81" t="s">
        <v>30</v>
      </c>
      <c r="M58" s="54">
        <f t="shared" si="13"/>
        <v>702.04</v>
      </c>
      <c r="N58" s="35"/>
      <c r="O58" s="55">
        <f t="shared" si="14"/>
        <v>4</v>
      </c>
      <c r="P58" s="56">
        <f t="shared" si="19"/>
        <v>0</v>
      </c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26" s="27" customFormat="1" ht="21" customHeight="1" x14ac:dyDescent="0.25">
      <c r="A59" s="23"/>
      <c r="B59" s="103">
        <v>49</v>
      </c>
      <c r="C59" s="91" t="s">
        <v>50</v>
      </c>
      <c r="D59" s="77" t="s">
        <v>30</v>
      </c>
      <c r="E59" s="89">
        <f t="shared" si="7"/>
        <v>702.04</v>
      </c>
      <c r="F59" s="90">
        <v>1</v>
      </c>
      <c r="G59" s="106">
        <v>702.04</v>
      </c>
      <c r="H59" s="25"/>
      <c r="I59" s="51">
        <f t="shared" si="11"/>
        <v>49</v>
      </c>
      <c r="J59" s="52" t="str">
        <f t="shared" si="12"/>
        <v>Тапочки кожаные на резиновой подошве р.39</v>
      </c>
      <c r="K59" s="53"/>
      <c r="L59" s="81" t="s">
        <v>30</v>
      </c>
      <c r="M59" s="54">
        <f t="shared" si="13"/>
        <v>702.04</v>
      </c>
      <c r="N59" s="35"/>
      <c r="O59" s="55">
        <f t="shared" si="14"/>
        <v>1</v>
      </c>
      <c r="P59" s="56">
        <f t="shared" si="19"/>
        <v>0</v>
      </c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spans="1:26" s="27" customFormat="1" ht="21" customHeight="1" x14ac:dyDescent="0.25">
      <c r="A60" s="23"/>
      <c r="B60" s="103">
        <v>50</v>
      </c>
      <c r="C60" s="91" t="s">
        <v>51</v>
      </c>
      <c r="D60" s="77" t="s">
        <v>30</v>
      </c>
      <c r="E60" s="89">
        <f t="shared" si="7"/>
        <v>702.04</v>
      </c>
      <c r="F60" s="90">
        <v>4</v>
      </c>
      <c r="G60" s="104">
        <v>2808.16</v>
      </c>
      <c r="H60" s="25"/>
      <c r="I60" s="51">
        <f t="shared" si="11"/>
        <v>50</v>
      </c>
      <c r="J60" s="52" t="str">
        <f t="shared" si="12"/>
        <v>Тапочки кожаные на резиновой подошве р.40</v>
      </c>
      <c r="K60" s="53"/>
      <c r="L60" s="81" t="s">
        <v>30</v>
      </c>
      <c r="M60" s="54">
        <f t="shared" si="13"/>
        <v>702.04</v>
      </c>
      <c r="N60" s="35"/>
      <c r="O60" s="55">
        <f t="shared" si="14"/>
        <v>4</v>
      </c>
      <c r="P60" s="56">
        <f t="shared" si="19"/>
        <v>0</v>
      </c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spans="1:26" s="27" customFormat="1" ht="21" customHeight="1" x14ac:dyDescent="0.25">
      <c r="A61" s="23"/>
      <c r="B61" s="103">
        <v>51</v>
      </c>
      <c r="C61" s="91" t="s">
        <v>52</v>
      </c>
      <c r="D61" s="77" t="s">
        <v>30</v>
      </c>
      <c r="E61" s="89">
        <f t="shared" si="7"/>
        <v>702.04333333333341</v>
      </c>
      <c r="F61" s="90">
        <v>3</v>
      </c>
      <c r="G61" s="104">
        <v>2106.13</v>
      </c>
      <c r="H61" s="25"/>
      <c r="I61" s="51">
        <f t="shared" si="11"/>
        <v>51</v>
      </c>
      <c r="J61" s="52" t="str">
        <f t="shared" si="12"/>
        <v>Тапочки кожаные на резиновой подошве р.41</v>
      </c>
      <c r="K61" s="53"/>
      <c r="L61" s="81" t="s">
        <v>30</v>
      </c>
      <c r="M61" s="54">
        <f t="shared" si="13"/>
        <v>702.04333333333341</v>
      </c>
      <c r="N61" s="35"/>
      <c r="O61" s="55">
        <f t="shared" si="14"/>
        <v>3</v>
      </c>
      <c r="P61" s="56">
        <f>N61*O61</f>
        <v>0</v>
      </c>
      <c r="Q61" s="25"/>
      <c r="R61" s="25"/>
      <c r="S61" s="25"/>
      <c r="T61" s="25"/>
      <c r="U61" s="25"/>
      <c r="V61" s="25"/>
      <c r="W61" s="25"/>
      <c r="X61" s="25"/>
      <c r="Y61" s="25"/>
      <c r="Z61" s="25"/>
    </row>
    <row r="62" spans="1:26" s="27" customFormat="1" x14ac:dyDescent="0.25">
      <c r="A62" s="23"/>
      <c r="B62" s="103">
        <v>52</v>
      </c>
      <c r="C62" s="91" t="s">
        <v>53</v>
      </c>
      <c r="D62" s="77" t="s">
        <v>30</v>
      </c>
      <c r="E62" s="89">
        <f t="shared" si="7"/>
        <v>505.98</v>
      </c>
      <c r="F62" s="90">
        <v>2</v>
      </c>
      <c r="G62" s="104">
        <v>1011.96</v>
      </c>
      <c r="H62" s="25"/>
      <c r="I62" s="51">
        <f t="shared" si="11"/>
        <v>52</v>
      </c>
      <c r="J62" s="52" t="str">
        <f t="shared" si="12"/>
        <v>Тапочки сабо женские с ремешком р. 36</v>
      </c>
      <c r="K62" s="53"/>
      <c r="L62" s="81" t="s">
        <v>30</v>
      </c>
      <c r="M62" s="54">
        <f t="shared" si="13"/>
        <v>505.98</v>
      </c>
      <c r="N62" s="35"/>
      <c r="O62" s="55">
        <f t="shared" si="14"/>
        <v>2</v>
      </c>
      <c r="P62" s="56">
        <f t="shared" ref="P62:P67" si="20">N62*O62</f>
        <v>0</v>
      </c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 s="27" customFormat="1" ht="19.5" customHeight="1" x14ac:dyDescent="0.25">
      <c r="A63" s="23"/>
      <c r="B63" s="103">
        <v>53</v>
      </c>
      <c r="C63" s="91" t="s">
        <v>54</v>
      </c>
      <c r="D63" s="77" t="s">
        <v>30</v>
      </c>
      <c r="E63" s="89">
        <f t="shared" si="7"/>
        <v>505.97666666666669</v>
      </c>
      <c r="F63" s="90">
        <v>9</v>
      </c>
      <c r="G63" s="104">
        <v>4553.79</v>
      </c>
      <c r="H63" s="25"/>
      <c r="I63" s="51">
        <f t="shared" si="11"/>
        <v>53</v>
      </c>
      <c r="J63" s="52" t="str">
        <f t="shared" si="12"/>
        <v>Тапочки сабо женские с ремешком р. 37</v>
      </c>
      <c r="K63" s="53"/>
      <c r="L63" s="81" t="s">
        <v>30</v>
      </c>
      <c r="M63" s="54">
        <f t="shared" si="13"/>
        <v>505.97666666666669</v>
      </c>
      <c r="N63" s="35"/>
      <c r="O63" s="55">
        <f t="shared" si="14"/>
        <v>9</v>
      </c>
      <c r="P63" s="56">
        <f t="shared" si="20"/>
        <v>0</v>
      </c>
      <c r="Q63" s="25"/>
      <c r="R63" s="25"/>
      <c r="S63" s="25"/>
      <c r="T63" s="25"/>
      <c r="U63" s="25"/>
      <c r="V63" s="25"/>
      <c r="W63" s="25"/>
      <c r="X63" s="25"/>
      <c r="Y63" s="25"/>
      <c r="Z63" s="25"/>
    </row>
    <row r="64" spans="1:26" s="27" customFormat="1" x14ac:dyDescent="0.25">
      <c r="A64" s="23"/>
      <c r="B64" s="103">
        <v>54</v>
      </c>
      <c r="C64" s="91" t="s">
        <v>55</v>
      </c>
      <c r="D64" s="77" t="s">
        <v>30</v>
      </c>
      <c r="E64" s="89">
        <f t="shared" si="7"/>
        <v>505.97642857142858</v>
      </c>
      <c r="F64" s="90">
        <v>14</v>
      </c>
      <c r="G64" s="104">
        <v>7083.67</v>
      </c>
      <c r="H64" s="25"/>
      <c r="I64" s="51">
        <f t="shared" si="11"/>
        <v>54</v>
      </c>
      <c r="J64" s="52" t="str">
        <f t="shared" si="12"/>
        <v>Тапочки сабо женские с ремешком р. 38</v>
      </c>
      <c r="K64" s="53"/>
      <c r="L64" s="81" t="s">
        <v>30</v>
      </c>
      <c r="M64" s="54">
        <f t="shared" si="13"/>
        <v>505.97642857142858</v>
      </c>
      <c r="N64" s="35"/>
      <c r="O64" s="55">
        <f t="shared" si="14"/>
        <v>14</v>
      </c>
      <c r="P64" s="56">
        <f t="shared" si="20"/>
        <v>0</v>
      </c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spans="1:26" s="27" customFormat="1" x14ac:dyDescent="0.25">
      <c r="A65" s="23"/>
      <c r="B65" s="103">
        <v>55</v>
      </c>
      <c r="C65" s="91" t="s">
        <v>56</v>
      </c>
      <c r="D65" s="77" t="s">
        <v>30</v>
      </c>
      <c r="E65" s="89">
        <f t="shared" si="7"/>
        <v>505.97750000000002</v>
      </c>
      <c r="F65" s="90">
        <v>4</v>
      </c>
      <c r="G65" s="104">
        <v>2023.91</v>
      </c>
      <c r="H65" s="25"/>
      <c r="I65" s="51">
        <f t="shared" si="11"/>
        <v>55</v>
      </c>
      <c r="J65" s="52" t="str">
        <f t="shared" si="12"/>
        <v>Тапочки сабо женские с ремешком р. 39</v>
      </c>
      <c r="K65" s="53"/>
      <c r="L65" s="81" t="s">
        <v>30</v>
      </c>
      <c r="M65" s="54">
        <f t="shared" si="13"/>
        <v>505.97750000000002</v>
      </c>
      <c r="N65" s="35"/>
      <c r="O65" s="55">
        <f t="shared" si="14"/>
        <v>4</v>
      </c>
      <c r="P65" s="56">
        <f t="shared" si="20"/>
        <v>0</v>
      </c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spans="1:26" s="27" customFormat="1" x14ac:dyDescent="0.25">
      <c r="A66" s="23"/>
      <c r="B66" s="103">
        <v>56</v>
      </c>
      <c r="C66" s="91" t="s">
        <v>57</v>
      </c>
      <c r="D66" s="77" t="s">
        <v>30</v>
      </c>
      <c r="E66" s="89">
        <f t="shared" si="7"/>
        <v>505.97500000000002</v>
      </c>
      <c r="F66" s="90">
        <v>4</v>
      </c>
      <c r="G66" s="104">
        <v>2023.9</v>
      </c>
      <c r="H66" s="25"/>
      <c r="I66" s="51">
        <f t="shared" si="11"/>
        <v>56</v>
      </c>
      <c r="J66" s="52" t="str">
        <f t="shared" si="12"/>
        <v>Тапочки сабо женские с ремешком р. 41</v>
      </c>
      <c r="K66" s="53"/>
      <c r="L66" s="81" t="s">
        <v>30</v>
      </c>
      <c r="M66" s="54">
        <f t="shared" si="13"/>
        <v>505.97500000000002</v>
      </c>
      <c r="N66" s="35"/>
      <c r="O66" s="55">
        <f t="shared" si="14"/>
        <v>4</v>
      </c>
      <c r="P66" s="56">
        <f t="shared" si="20"/>
        <v>0</v>
      </c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spans="1:26" s="27" customFormat="1" ht="15.75" customHeight="1" x14ac:dyDescent="0.25">
      <c r="A67" s="23"/>
      <c r="B67" s="103">
        <v>57</v>
      </c>
      <c r="C67" s="91" t="s">
        <v>58</v>
      </c>
      <c r="D67" s="77" t="s">
        <v>30</v>
      </c>
      <c r="E67" s="89">
        <f t="shared" si="7"/>
        <v>505.98</v>
      </c>
      <c r="F67" s="90">
        <v>1</v>
      </c>
      <c r="G67" s="106">
        <v>505.98</v>
      </c>
      <c r="H67" s="25"/>
      <c r="I67" s="51">
        <f t="shared" si="11"/>
        <v>57</v>
      </c>
      <c r="J67" s="52" t="str">
        <f t="shared" si="12"/>
        <v>Тапочки сабо женские с ремешком р. 42</v>
      </c>
      <c r="K67" s="53"/>
      <c r="L67" s="81" t="s">
        <v>30</v>
      </c>
      <c r="M67" s="54">
        <f t="shared" si="13"/>
        <v>505.98</v>
      </c>
      <c r="N67" s="35"/>
      <c r="O67" s="55">
        <f t="shared" si="14"/>
        <v>1</v>
      </c>
      <c r="P67" s="56">
        <f t="shared" si="20"/>
        <v>0</v>
      </c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 s="31" customFormat="1" ht="15.75" customHeight="1" x14ac:dyDescent="0.25">
      <c r="A68" s="28"/>
      <c r="B68" s="107"/>
      <c r="C68" s="92" t="s">
        <v>18</v>
      </c>
      <c r="D68" s="93"/>
      <c r="E68" s="36"/>
      <c r="F68" s="60"/>
      <c r="G68" s="61">
        <f>SUM(G11:G67)</f>
        <v>403689.56999999983</v>
      </c>
      <c r="H68" s="30"/>
      <c r="I68" s="62"/>
      <c r="J68" s="75" t="str">
        <f>C68</f>
        <v>ИТОГО:</v>
      </c>
      <c r="K68" s="76"/>
      <c r="L68" s="93"/>
      <c r="M68" s="63"/>
      <c r="N68" s="39"/>
      <c r="O68" s="64"/>
      <c r="P68" s="65"/>
      <c r="Q68" s="30"/>
      <c r="R68" s="30"/>
      <c r="S68" s="30"/>
      <c r="T68" s="30"/>
      <c r="U68" s="30"/>
      <c r="V68" s="30"/>
      <c r="W68" s="30"/>
      <c r="X68" s="30"/>
      <c r="Y68" s="30"/>
      <c r="Z68" s="30"/>
    </row>
    <row r="69" spans="1:26" s="31" customFormat="1" ht="41.25" customHeight="1" x14ac:dyDescent="0.25">
      <c r="A69" s="28"/>
      <c r="B69" s="154" t="s">
        <v>23</v>
      </c>
      <c r="C69" s="155"/>
      <c r="D69" s="155"/>
      <c r="E69" s="155"/>
      <c r="F69" s="155"/>
      <c r="G69" s="156"/>
      <c r="H69" s="30"/>
      <c r="I69" s="123" t="s">
        <v>23</v>
      </c>
      <c r="J69" s="129"/>
      <c r="K69" s="129"/>
      <c r="L69" s="129"/>
      <c r="M69" s="129"/>
      <c r="N69" s="129"/>
      <c r="O69" s="129"/>
      <c r="P69" s="130"/>
      <c r="Q69" s="30"/>
      <c r="R69" s="30"/>
      <c r="S69" s="30"/>
      <c r="T69" s="30"/>
      <c r="U69" s="30"/>
      <c r="V69" s="30"/>
      <c r="W69" s="30"/>
      <c r="X69" s="30"/>
      <c r="Y69" s="30"/>
      <c r="Z69" s="30"/>
    </row>
    <row r="70" spans="1:26" s="31" customFormat="1" ht="19.5" customHeight="1" x14ac:dyDescent="0.25">
      <c r="A70" s="28"/>
      <c r="B70" s="79"/>
      <c r="C70" s="165" t="s">
        <v>31</v>
      </c>
      <c r="D70" s="166"/>
      <c r="E70" s="166"/>
      <c r="F70" s="166"/>
      <c r="G70" s="167"/>
      <c r="H70" s="30"/>
      <c r="I70" s="168" t="s">
        <v>31</v>
      </c>
      <c r="J70" s="169"/>
      <c r="K70" s="169"/>
      <c r="L70" s="169"/>
      <c r="M70" s="169"/>
      <c r="N70" s="169"/>
      <c r="O70" s="169"/>
      <c r="P70" s="170"/>
      <c r="Q70" s="30"/>
      <c r="R70" s="30"/>
      <c r="S70" s="30"/>
      <c r="T70" s="30"/>
      <c r="U70" s="30"/>
      <c r="V70" s="30"/>
      <c r="W70" s="30"/>
      <c r="X70" s="30"/>
      <c r="Y70" s="30"/>
      <c r="Z70" s="30"/>
    </row>
    <row r="71" spans="1:26" s="27" customFormat="1" ht="31.5" customHeight="1" x14ac:dyDescent="0.25">
      <c r="A71" s="23"/>
      <c r="B71" s="103">
        <v>1</v>
      </c>
      <c r="C71" s="91" t="s">
        <v>85</v>
      </c>
      <c r="D71" s="77" t="s">
        <v>30</v>
      </c>
      <c r="E71" s="37">
        <f t="shared" ref="E71:E78" si="21">G71/F71</f>
        <v>2058.21</v>
      </c>
      <c r="F71" s="90">
        <v>3</v>
      </c>
      <c r="G71" s="104">
        <v>6174.63</v>
      </c>
      <c r="H71" s="25"/>
      <c r="I71" s="51">
        <f t="shared" ref="I71:I102" si="22">B71</f>
        <v>1</v>
      </c>
      <c r="J71" s="52" t="str">
        <f t="shared" ref="J71:J102" si="23">C71</f>
        <v>Ботинки женские кожаные утепленные (для контролеров) р. 36</v>
      </c>
      <c r="K71" s="53"/>
      <c r="L71" s="66" t="str">
        <f t="shared" ref="L71:L102" si="24">D71</f>
        <v>пар</v>
      </c>
      <c r="M71" s="54">
        <f t="shared" ref="M71:M102" si="25">E71</f>
        <v>2058.21</v>
      </c>
      <c r="N71" s="35"/>
      <c r="O71" s="55">
        <f t="shared" ref="O71:O102" si="26">F71</f>
        <v>3</v>
      </c>
      <c r="P71" s="56">
        <f t="shared" ref="P71:P77" si="27">N71*O71</f>
        <v>0</v>
      </c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 s="27" customFormat="1" ht="31.5" customHeight="1" x14ac:dyDescent="0.25">
      <c r="A72" s="23"/>
      <c r="B72" s="103">
        <v>2</v>
      </c>
      <c r="C72" s="91" t="s">
        <v>86</v>
      </c>
      <c r="D72" s="77" t="s">
        <v>30</v>
      </c>
      <c r="E72" s="37">
        <f t="shared" si="21"/>
        <v>2058.2085714285713</v>
      </c>
      <c r="F72" s="90">
        <v>7</v>
      </c>
      <c r="G72" s="104">
        <v>14407.46</v>
      </c>
      <c r="H72" s="25"/>
      <c r="I72" s="51">
        <f t="shared" si="22"/>
        <v>2</v>
      </c>
      <c r="J72" s="52" t="str">
        <f t="shared" si="23"/>
        <v>Ботинки женские кожаные утепленные (для контролеров) р. 37</v>
      </c>
      <c r="K72" s="53"/>
      <c r="L72" s="66" t="str">
        <f t="shared" si="24"/>
        <v>пар</v>
      </c>
      <c r="M72" s="54">
        <f t="shared" si="25"/>
        <v>2058.2085714285713</v>
      </c>
      <c r="N72" s="35"/>
      <c r="O72" s="55">
        <f t="shared" si="26"/>
        <v>7</v>
      </c>
      <c r="P72" s="56">
        <f t="shared" si="27"/>
        <v>0</v>
      </c>
      <c r="Q72" s="25"/>
      <c r="R72" s="25"/>
      <c r="S72" s="25"/>
      <c r="T72" s="25"/>
      <c r="U72" s="25"/>
      <c r="V72" s="25"/>
      <c r="W72" s="25"/>
      <c r="X72" s="25"/>
      <c r="Y72" s="25"/>
      <c r="Z72" s="25"/>
    </row>
    <row r="73" spans="1:26" s="27" customFormat="1" ht="31.5" customHeight="1" x14ac:dyDescent="0.25">
      <c r="A73" s="23"/>
      <c r="B73" s="103">
        <v>3</v>
      </c>
      <c r="C73" s="91" t="s">
        <v>87</v>
      </c>
      <c r="D73" s="77" t="s">
        <v>30</v>
      </c>
      <c r="E73" s="37">
        <f t="shared" si="21"/>
        <v>2058.21</v>
      </c>
      <c r="F73" s="90">
        <v>9</v>
      </c>
      <c r="G73" s="104">
        <v>18523.89</v>
      </c>
      <c r="H73" s="25"/>
      <c r="I73" s="51">
        <f t="shared" si="22"/>
        <v>3</v>
      </c>
      <c r="J73" s="52" t="str">
        <f t="shared" si="23"/>
        <v>Ботинки женские кожаные утепленные (для контролеров) р. 38</v>
      </c>
      <c r="K73" s="53"/>
      <c r="L73" s="66" t="str">
        <f t="shared" si="24"/>
        <v>пар</v>
      </c>
      <c r="M73" s="54">
        <f t="shared" si="25"/>
        <v>2058.21</v>
      </c>
      <c r="N73" s="35"/>
      <c r="O73" s="55">
        <f t="shared" si="26"/>
        <v>9</v>
      </c>
      <c r="P73" s="56">
        <f t="shared" si="27"/>
        <v>0</v>
      </c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s="27" customFormat="1" ht="31.5" customHeight="1" x14ac:dyDescent="0.25">
      <c r="A74" s="23"/>
      <c r="B74" s="103">
        <v>4</v>
      </c>
      <c r="C74" s="91" t="s">
        <v>59</v>
      </c>
      <c r="D74" s="77" t="s">
        <v>30</v>
      </c>
      <c r="E74" s="37">
        <f t="shared" si="21"/>
        <v>2058.21</v>
      </c>
      <c r="F74" s="90">
        <v>5</v>
      </c>
      <c r="G74" s="104">
        <v>10291.049999999999</v>
      </c>
      <c r="H74" s="25"/>
      <c r="I74" s="51">
        <f t="shared" si="22"/>
        <v>4</v>
      </c>
      <c r="J74" s="52" t="str">
        <f t="shared" si="23"/>
        <v>Ботинки женские кожаные утепленные (для контролеров) р. 40</v>
      </c>
      <c r="K74" s="53"/>
      <c r="L74" s="66" t="str">
        <f t="shared" si="24"/>
        <v>пар</v>
      </c>
      <c r="M74" s="54">
        <f t="shared" si="25"/>
        <v>2058.21</v>
      </c>
      <c r="N74" s="35"/>
      <c r="O74" s="55">
        <f t="shared" si="26"/>
        <v>5</v>
      </c>
      <c r="P74" s="56">
        <f t="shared" si="27"/>
        <v>0</v>
      </c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s="27" customFormat="1" ht="31.5" customHeight="1" x14ac:dyDescent="0.25">
      <c r="A75" s="23"/>
      <c r="B75" s="103">
        <v>5</v>
      </c>
      <c r="C75" s="91" t="s">
        <v>88</v>
      </c>
      <c r="D75" s="77" t="s">
        <v>30</v>
      </c>
      <c r="E75" s="37">
        <f t="shared" si="21"/>
        <v>2058.21</v>
      </c>
      <c r="F75" s="90">
        <v>5</v>
      </c>
      <c r="G75" s="104">
        <v>10291.049999999999</v>
      </c>
      <c r="H75" s="25"/>
      <c r="I75" s="51">
        <f t="shared" si="22"/>
        <v>5</v>
      </c>
      <c r="J75" s="52" t="str">
        <f t="shared" si="23"/>
        <v>Ботинки женские кожаные утепленные с защитным подноском р. 36</v>
      </c>
      <c r="K75" s="53"/>
      <c r="L75" s="66" t="str">
        <f t="shared" si="24"/>
        <v>пар</v>
      </c>
      <c r="M75" s="54">
        <f t="shared" si="25"/>
        <v>2058.21</v>
      </c>
      <c r="N75" s="35"/>
      <c r="O75" s="55">
        <f t="shared" si="26"/>
        <v>5</v>
      </c>
      <c r="P75" s="56">
        <f t="shared" si="27"/>
        <v>0</v>
      </c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 s="27" customFormat="1" ht="31.5" customHeight="1" x14ac:dyDescent="0.25">
      <c r="A76" s="23"/>
      <c r="B76" s="103">
        <v>6</v>
      </c>
      <c r="C76" s="91" t="s">
        <v>60</v>
      </c>
      <c r="D76" s="77" t="s">
        <v>30</v>
      </c>
      <c r="E76" s="37">
        <f t="shared" si="21"/>
        <v>2058.21</v>
      </c>
      <c r="F76" s="90">
        <v>3</v>
      </c>
      <c r="G76" s="104">
        <v>6174.63</v>
      </c>
      <c r="H76" s="25"/>
      <c r="I76" s="51">
        <f t="shared" si="22"/>
        <v>6</v>
      </c>
      <c r="J76" s="52" t="str">
        <f t="shared" si="23"/>
        <v>Ботинки женские кожаные утепленные с защитным подноском р. 37</v>
      </c>
      <c r="K76" s="53"/>
      <c r="L76" s="66" t="str">
        <f t="shared" si="24"/>
        <v>пар</v>
      </c>
      <c r="M76" s="54">
        <f t="shared" si="25"/>
        <v>2058.21</v>
      </c>
      <c r="N76" s="35"/>
      <c r="O76" s="55">
        <f t="shared" si="26"/>
        <v>3</v>
      </c>
      <c r="P76" s="56">
        <f t="shared" si="27"/>
        <v>0</v>
      </c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spans="1:26" s="27" customFormat="1" ht="30" x14ac:dyDescent="0.25">
      <c r="A77" s="23"/>
      <c r="B77" s="103">
        <v>7</v>
      </c>
      <c r="C77" s="91" t="s">
        <v>61</v>
      </c>
      <c r="D77" s="77" t="s">
        <v>30</v>
      </c>
      <c r="E77" s="37">
        <f t="shared" si="21"/>
        <v>2058.21</v>
      </c>
      <c r="F77" s="90">
        <v>3</v>
      </c>
      <c r="G77" s="104">
        <v>6174.63</v>
      </c>
      <c r="H77" s="25"/>
      <c r="I77" s="51">
        <f t="shared" si="22"/>
        <v>7</v>
      </c>
      <c r="J77" s="52" t="str">
        <f t="shared" si="23"/>
        <v>Ботинки женские кожаные утепленные с защитным подноском р. 38</v>
      </c>
      <c r="K77" s="53"/>
      <c r="L77" s="66" t="str">
        <f t="shared" si="24"/>
        <v>пар</v>
      </c>
      <c r="M77" s="54">
        <f t="shared" si="25"/>
        <v>2058.21</v>
      </c>
      <c r="N77" s="35"/>
      <c r="O77" s="55">
        <f t="shared" si="26"/>
        <v>3</v>
      </c>
      <c r="P77" s="56">
        <f t="shared" si="27"/>
        <v>0</v>
      </c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 s="27" customFormat="1" ht="15.75" customHeight="1" x14ac:dyDescent="0.25">
      <c r="A78" s="23"/>
      <c r="B78" s="103">
        <v>8</v>
      </c>
      <c r="C78" s="91" t="s">
        <v>73</v>
      </c>
      <c r="D78" s="77" t="s">
        <v>30</v>
      </c>
      <c r="E78" s="37">
        <f t="shared" si="21"/>
        <v>1094.18</v>
      </c>
      <c r="F78" s="90">
        <v>1</v>
      </c>
      <c r="G78" s="104">
        <v>1094.18</v>
      </c>
      <c r="H78" s="25"/>
      <c r="I78" s="51">
        <f t="shared" si="22"/>
        <v>8</v>
      </c>
      <c r="J78" s="52" t="str">
        <f t="shared" si="23"/>
        <v>Полуботинки женские кожаные р. 34</v>
      </c>
      <c r="K78" s="53"/>
      <c r="L78" s="66" t="str">
        <f t="shared" si="24"/>
        <v>пар</v>
      </c>
      <c r="M78" s="54">
        <f t="shared" si="25"/>
        <v>1094.18</v>
      </c>
      <c r="N78" s="35"/>
      <c r="O78" s="55">
        <f t="shared" si="26"/>
        <v>1</v>
      </c>
      <c r="P78" s="56">
        <f t="shared" ref="P78:P79" si="28">N78*O78</f>
        <v>0</v>
      </c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 s="27" customFormat="1" ht="13.5" customHeight="1" x14ac:dyDescent="0.25">
      <c r="A79" s="23"/>
      <c r="B79" s="103">
        <v>9</v>
      </c>
      <c r="C79" s="91" t="s">
        <v>74</v>
      </c>
      <c r="D79" s="77" t="s">
        <v>30</v>
      </c>
      <c r="E79" s="37">
        <f t="shared" ref="E79:E136" si="29">G79/F79</f>
        <v>1094.1775</v>
      </c>
      <c r="F79" s="90">
        <v>4</v>
      </c>
      <c r="G79" s="104">
        <v>4376.71</v>
      </c>
      <c r="H79" s="25"/>
      <c r="I79" s="51">
        <f t="shared" si="22"/>
        <v>9</v>
      </c>
      <c r="J79" s="52" t="str">
        <f t="shared" si="23"/>
        <v>Полуботинки женские кожаные р. 35</v>
      </c>
      <c r="K79" s="53"/>
      <c r="L79" s="66" t="str">
        <f t="shared" si="24"/>
        <v>пар</v>
      </c>
      <c r="M79" s="54">
        <f t="shared" si="25"/>
        <v>1094.1775</v>
      </c>
      <c r="N79" s="35"/>
      <c r="O79" s="55">
        <f t="shared" si="26"/>
        <v>4</v>
      </c>
      <c r="P79" s="56">
        <f t="shared" si="28"/>
        <v>0</v>
      </c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 s="27" customFormat="1" ht="21.75" customHeight="1" x14ac:dyDescent="0.25">
      <c r="A80" s="23"/>
      <c r="B80" s="103">
        <v>10</v>
      </c>
      <c r="C80" s="91" t="s">
        <v>32</v>
      </c>
      <c r="D80" s="77" t="s">
        <v>30</v>
      </c>
      <c r="E80" s="37">
        <f t="shared" si="29"/>
        <v>1094.1772727272728</v>
      </c>
      <c r="F80" s="90">
        <v>11</v>
      </c>
      <c r="G80" s="104">
        <v>12035.95</v>
      </c>
      <c r="H80" s="25"/>
      <c r="I80" s="51">
        <f t="shared" si="22"/>
        <v>10</v>
      </c>
      <c r="J80" s="52" t="str">
        <f t="shared" si="23"/>
        <v>Полуботинки женские кожаные р. 36</v>
      </c>
      <c r="K80" s="53"/>
      <c r="L80" s="66" t="str">
        <f t="shared" si="24"/>
        <v>пар</v>
      </c>
      <c r="M80" s="54">
        <f t="shared" si="25"/>
        <v>1094.1772727272728</v>
      </c>
      <c r="N80" s="35"/>
      <c r="O80" s="55">
        <f t="shared" si="26"/>
        <v>11</v>
      </c>
      <c r="P80" s="56">
        <f>N80*O80</f>
        <v>0</v>
      </c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s="27" customFormat="1" ht="21.75" customHeight="1" x14ac:dyDescent="0.25">
      <c r="A81" s="23"/>
      <c r="B81" s="103">
        <v>11</v>
      </c>
      <c r="C81" s="91" t="s">
        <v>33</v>
      </c>
      <c r="D81" s="77" t="s">
        <v>30</v>
      </c>
      <c r="E81" s="37">
        <f t="shared" si="29"/>
        <v>1094.1764705882354</v>
      </c>
      <c r="F81" s="90">
        <v>17</v>
      </c>
      <c r="G81" s="104">
        <v>18601</v>
      </c>
      <c r="H81" s="25"/>
      <c r="I81" s="51">
        <f t="shared" si="22"/>
        <v>11</v>
      </c>
      <c r="J81" s="52" t="str">
        <f t="shared" si="23"/>
        <v>Полуботинки женские кожаные р. 37</v>
      </c>
      <c r="K81" s="53"/>
      <c r="L81" s="66" t="str">
        <f t="shared" si="24"/>
        <v>пар</v>
      </c>
      <c r="M81" s="54">
        <f t="shared" si="25"/>
        <v>1094.1764705882354</v>
      </c>
      <c r="N81" s="35"/>
      <c r="O81" s="55">
        <f t="shared" si="26"/>
        <v>17</v>
      </c>
      <c r="P81" s="56">
        <f t="shared" ref="P81:P93" si="30">N81*O81</f>
        <v>0</v>
      </c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s="27" customFormat="1" ht="21.75" customHeight="1" x14ac:dyDescent="0.25">
      <c r="A82" s="23"/>
      <c r="B82" s="103">
        <v>12</v>
      </c>
      <c r="C82" s="91" t="s">
        <v>34</v>
      </c>
      <c r="D82" s="77" t="s">
        <v>30</v>
      </c>
      <c r="E82" s="37">
        <f t="shared" si="29"/>
        <v>1094.1763636363637</v>
      </c>
      <c r="F82" s="90">
        <v>22</v>
      </c>
      <c r="G82" s="104">
        <v>24071.88</v>
      </c>
      <c r="H82" s="25"/>
      <c r="I82" s="51">
        <f t="shared" si="22"/>
        <v>12</v>
      </c>
      <c r="J82" s="52" t="str">
        <f t="shared" si="23"/>
        <v>Полуботинки женские кожаные р. 38</v>
      </c>
      <c r="K82" s="53"/>
      <c r="L82" s="66" t="str">
        <f t="shared" si="24"/>
        <v>пар</v>
      </c>
      <c r="M82" s="54">
        <f t="shared" si="25"/>
        <v>1094.1763636363637</v>
      </c>
      <c r="N82" s="35"/>
      <c r="O82" s="55">
        <f t="shared" si="26"/>
        <v>22</v>
      </c>
      <c r="P82" s="56">
        <f t="shared" si="30"/>
        <v>0</v>
      </c>
      <c r="Q82" s="25"/>
      <c r="R82" s="25"/>
      <c r="S82" s="25"/>
      <c r="T82" s="25"/>
      <c r="U82" s="25"/>
      <c r="V82" s="25"/>
      <c r="W82" s="25"/>
      <c r="X82" s="25"/>
      <c r="Y82" s="25"/>
      <c r="Z82" s="25"/>
    </row>
    <row r="83" spans="1:26" s="27" customFormat="1" ht="21.75" customHeight="1" x14ac:dyDescent="0.25">
      <c r="A83" s="23"/>
      <c r="B83" s="103">
        <v>13</v>
      </c>
      <c r="C83" s="91" t="s">
        <v>35</v>
      </c>
      <c r="D83" s="77" t="s">
        <v>30</v>
      </c>
      <c r="E83" s="37">
        <f t="shared" si="29"/>
        <v>1094.17625</v>
      </c>
      <c r="F83" s="90">
        <v>16</v>
      </c>
      <c r="G83" s="104">
        <v>17506.82</v>
      </c>
      <c r="H83" s="25"/>
      <c r="I83" s="51">
        <f t="shared" si="22"/>
        <v>13</v>
      </c>
      <c r="J83" s="52" t="str">
        <f t="shared" si="23"/>
        <v>Полуботинки женские кожаные р. 39</v>
      </c>
      <c r="K83" s="53"/>
      <c r="L83" s="66" t="str">
        <f t="shared" si="24"/>
        <v>пар</v>
      </c>
      <c r="M83" s="54">
        <f t="shared" si="25"/>
        <v>1094.17625</v>
      </c>
      <c r="N83" s="35"/>
      <c r="O83" s="55">
        <f t="shared" si="26"/>
        <v>16</v>
      </c>
      <c r="P83" s="56">
        <f t="shared" si="30"/>
        <v>0</v>
      </c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spans="1:26" s="27" customFormat="1" ht="21.75" customHeight="1" x14ac:dyDescent="0.25">
      <c r="A84" s="23"/>
      <c r="B84" s="103">
        <v>14</v>
      </c>
      <c r="C84" s="91" t="s">
        <v>36</v>
      </c>
      <c r="D84" s="77" t="s">
        <v>30</v>
      </c>
      <c r="E84" s="37">
        <f t="shared" si="29"/>
        <v>1094.1783333333333</v>
      </c>
      <c r="F84" s="90">
        <v>6</v>
      </c>
      <c r="G84" s="104">
        <v>6565.07</v>
      </c>
      <c r="H84" s="25"/>
      <c r="I84" s="51">
        <f t="shared" si="22"/>
        <v>14</v>
      </c>
      <c r="J84" s="52" t="str">
        <f t="shared" si="23"/>
        <v>Полуботинки женские кожаные р. 40</v>
      </c>
      <c r="K84" s="53"/>
      <c r="L84" s="66" t="str">
        <f t="shared" si="24"/>
        <v>пар</v>
      </c>
      <c r="M84" s="54">
        <f t="shared" si="25"/>
        <v>1094.1783333333333</v>
      </c>
      <c r="N84" s="35"/>
      <c r="O84" s="55">
        <f t="shared" si="26"/>
        <v>6</v>
      </c>
      <c r="P84" s="56">
        <f t="shared" si="30"/>
        <v>0</v>
      </c>
      <c r="Q84" s="25"/>
      <c r="R84" s="25"/>
      <c r="S84" s="25"/>
      <c r="T84" s="25"/>
      <c r="U84" s="25"/>
      <c r="V84" s="25"/>
      <c r="W84" s="25"/>
      <c r="X84" s="25"/>
      <c r="Y84" s="25"/>
      <c r="Z84" s="25"/>
    </row>
    <row r="85" spans="1:26" s="27" customFormat="1" ht="21.75" customHeight="1" x14ac:dyDescent="0.25">
      <c r="A85" s="23"/>
      <c r="B85" s="103">
        <v>15</v>
      </c>
      <c r="C85" s="91" t="s">
        <v>75</v>
      </c>
      <c r="D85" s="77" t="s">
        <v>30</v>
      </c>
      <c r="E85" s="37">
        <f t="shared" si="29"/>
        <v>1094.18</v>
      </c>
      <c r="F85" s="90">
        <v>4</v>
      </c>
      <c r="G85" s="104">
        <v>4376.72</v>
      </c>
      <c r="H85" s="25"/>
      <c r="I85" s="51">
        <f t="shared" si="22"/>
        <v>15</v>
      </c>
      <c r="J85" s="52" t="str">
        <f t="shared" si="23"/>
        <v>Полуботинки женские кожаные р. 41</v>
      </c>
      <c r="K85" s="53"/>
      <c r="L85" s="66" t="str">
        <f t="shared" si="24"/>
        <v>пар</v>
      </c>
      <c r="M85" s="54">
        <f t="shared" si="25"/>
        <v>1094.18</v>
      </c>
      <c r="N85" s="35"/>
      <c r="O85" s="55">
        <f t="shared" si="26"/>
        <v>4</v>
      </c>
      <c r="P85" s="56">
        <f t="shared" si="30"/>
        <v>0</v>
      </c>
      <c r="Q85" s="25"/>
      <c r="R85" s="25"/>
      <c r="S85" s="25"/>
      <c r="T85" s="25"/>
      <c r="U85" s="25"/>
      <c r="V85" s="25"/>
      <c r="W85" s="25"/>
      <c r="X85" s="25"/>
      <c r="Y85" s="25"/>
      <c r="Z85" s="25"/>
    </row>
    <row r="86" spans="1:26" s="27" customFormat="1" ht="21.75" customHeight="1" x14ac:dyDescent="0.25">
      <c r="A86" s="23"/>
      <c r="B86" s="103">
        <v>16</v>
      </c>
      <c r="C86" s="91" t="s">
        <v>76</v>
      </c>
      <c r="D86" s="77" t="s">
        <v>30</v>
      </c>
      <c r="E86" s="37">
        <f t="shared" si="29"/>
        <v>1094.175</v>
      </c>
      <c r="F86" s="90">
        <v>2</v>
      </c>
      <c r="G86" s="104">
        <v>2188.35</v>
      </c>
      <c r="H86" s="25"/>
      <c r="I86" s="51">
        <f t="shared" si="22"/>
        <v>16</v>
      </c>
      <c r="J86" s="52" t="str">
        <f t="shared" si="23"/>
        <v>Полуботинки женские кожаные р. 42</v>
      </c>
      <c r="K86" s="53"/>
      <c r="L86" s="66" t="str">
        <f t="shared" si="24"/>
        <v>пар</v>
      </c>
      <c r="M86" s="54">
        <f t="shared" si="25"/>
        <v>1094.175</v>
      </c>
      <c r="N86" s="35"/>
      <c r="O86" s="55">
        <f t="shared" si="26"/>
        <v>2</v>
      </c>
      <c r="P86" s="56">
        <f t="shared" si="30"/>
        <v>0</v>
      </c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 spans="1:26" s="27" customFormat="1" x14ac:dyDescent="0.25">
      <c r="A87" s="23"/>
      <c r="B87" s="103">
        <v>17</v>
      </c>
      <c r="C87" s="91" t="s">
        <v>89</v>
      </c>
      <c r="D87" s="77" t="s">
        <v>30</v>
      </c>
      <c r="E87" s="37">
        <f t="shared" ref="E87:E92" si="31">G87/F87</f>
        <v>857.58</v>
      </c>
      <c r="F87" s="90">
        <v>1</v>
      </c>
      <c r="G87" s="106">
        <v>857.58</v>
      </c>
      <c r="H87" s="25"/>
      <c r="I87" s="51">
        <f t="shared" si="22"/>
        <v>17</v>
      </c>
      <c r="J87" s="52" t="str">
        <f t="shared" si="23"/>
        <v>Полусапоги суконные женские р. 36</v>
      </c>
      <c r="K87" s="53"/>
      <c r="L87" s="66" t="str">
        <f t="shared" si="24"/>
        <v>пар</v>
      </c>
      <c r="M87" s="54">
        <f t="shared" si="25"/>
        <v>857.58</v>
      </c>
      <c r="N87" s="35"/>
      <c r="O87" s="55">
        <f t="shared" si="26"/>
        <v>1</v>
      </c>
      <c r="P87" s="56">
        <f t="shared" ref="P87:P92" si="32">N87*O87</f>
        <v>0</v>
      </c>
      <c r="Q87" s="25"/>
      <c r="R87" s="25"/>
      <c r="S87" s="25"/>
      <c r="T87" s="25"/>
      <c r="U87" s="25"/>
      <c r="V87" s="25"/>
      <c r="W87" s="25"/>
      <c r="X87" s="25"/>
      <c r="Y87" s="25"/>
      <c r="Z87" s="25"/>
    </row>
    <row r="88" spans="1:26" s="27" customFormat="1" x14ac:dyDescent="0.25">
      <c r="A88" s="23"/>
      <c r="B88" s="103">
        <v>18</v>
      </c>
      <c r="C88" s="91" t="s">
        <v>90</v>
      </c>
      <c r="D88" s="77" t="s">
        <v>30</v>
      </c>
      <c r="E88" s="37">
        <f t="shared" si="31"/>
        <v>857.58</v>
      </c>
      <c r="F88" s="90">
        <v>1</v>
      </c>
      <c r="G88" s="106">
        <v>857.58</v>
      </c>
      <c r="H88" s="25"/>
      <c r="I88" s="51">
        <f t="shared" si="22"/>
        <v>18</v>
      </c>
      <c r="J88" s="52" t="str">
        <f t="shared" si="23"/>
        <v>Полусапоги суконные женские р. 37</v>
      </c>
      <c r="K88" s="53"/>
      <c r="L88" s="66" t="str">
        <f t="shared" si="24"/>
        <v>пар</v>
      </c>
      <c r="M88" s="54">
        <f t="shared" si="25"/>
        <v>857.58</v>
      </c>
      <c r="N88" s="35"/>
      <c r="O88" s="55">
        <f t="shared" si="26"/>
        <v>1</v>
      </c>
      <c r="P88" s="56">
        <f t="shared" si="32"/>
        <v>0</v>
      </c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spans="1:26" s="27" customFormat="1" x14ac:dyDescent="0.25">
      <c r="A89" s="23"/>
      <c r="B89" s="103">
        <v>19</v>
      </c>
      <c r="C89" s="91" t="s">
        <v>91</v>
      </c>
      <c r="D89" s="77" t="s">
        <v>30</v>
      </c>
      <c r="E89" s="37">
        <f t="shared" si="31"/>
        <v>857.58</v>
      </c>
      <c r="F89" s="90">
        <v>1</v>
      </c>
      <c r="G89" s="106">
        <v>857.58</v>
      </c>
      <c r="H89" s="25"/>
      <c r="I89" s="51">
        <f t="shared" si="22"/>
        <v>19</v>
      </c>
      <c r="J89" s="52" t="str">
        <f t="shared" si="23"/>
        <v>Полусапоги суконные женские р. 38</v>
      </c>
      <c r="K89" s="53"/>
      <c r="L89" s="66" t="str">
        <f t="shared" si="24"/>
        <v>пар</v>
      </c>
      <c r="M89" s="54">
        <f t="shared" si="25"/>
        <v>857.58</v>
      </c>
      <c r="N89" s="35"/>
      <c r="O89" s="55">
        <f t="shared" si="26"/>
        <v>1</v>
      </c>
      <c r="P89" s="56">
        <f t="shared" si="32"/>
        <v>0</v>
      </c>
      <c r="Q89" s="25"/>
      <c r="R89" s="25"/>
      <c r="S89" s="25"/>
      <c r="T89" s="25"/>
      <c r="U89" s="25"/>
      <c r="V89" s="25"/>
      <c r="W89" s="25"/>
      <c r="X89" s="25"/>
      <c r="Y89" s="25"/>
      <c r="Z89" s="25"/>
    </row>
    <row r="90" spans="1:26" s="27" customFormat="1" ht="18.75" customHeight="1" x14ac:dyDescent="0.25">
      <c r="A90" s="23"/>
      <c r="B90" s="103">
        <v>20</v>
      </c>
      <c r="C90" s="91" t="s">
        <v>92</v>
      </c>
      <c r="D90" s="77" t="s">
        <v>30</v>
      </c>
      <c r="E90" s="37">
        <f t="shared" si="31"/>
        <v>857.58</v>
      </c>
      <c r="F90" s="90">
        <v>2</v>
      </c>
      <c r="G90" s="104">
        <v>1715.16</v>
      </c>
      <c r="H90" s="25"/>
      <c r="I90" s="51">
        <f t="shared" si="22"/>
        <v>20</v>
      </c>
      <c r="J90" s="52" t="str">
        <f t="shared" si="23"/>
        <v>Полусапоги суконные женские р. 39</v>
      </c>
      <c r="K90" s="53"/>
      <c r="L90" s="66" t="str">
        <f t="shared" si="24"/>
        <v>пар</v>
      </c>
      <c r="M90" s="54">
        <f t="shared" si="25"/>
        <v>857.58</v>
      </c>
      <c r="N90" s="35"/>
      <c r="O90" s="55">
        <f t="shared" si="26"/>
        <v>2</v>
      </c>
      <c r="P90" s="56">
        <f t="shared" si="32"/>
        <v>0</v>
      </c>
      <c r="Q90" s="25"/>
      <c r="R90" s="25"/>
      <c r="S90" s="25"/>
      <c r="T90" s="25"/>
      <c r="U90" s="25"/>
      <c r="V90" s="25"/>
      <c r="W90" s="25"/>
      <c r="X90" s="25"/>
      <c r="Y90" s="25"/>
      <c r="Z90" s="25"/>
    </row>
    <row r="91" spans="1:26" s="27" customFormat="1" ht="18.75" customHeight="1" x14ac:dyDescent="0.25">
      <c r="A91" s="23"/>
      <c r="B91" s="103">
        <v>21</v>
      </c>
      <c r="C91" s="91" t="s">
        <v>93</v>
      </c>
      <c r="D91" s="77" t="s">
        <v>30</v>
      </c>
      <c r="E91" s="37">
        <f t="shared" si="31"/>
        <v>857.58500000000004</v>
      </c>
      <c r="F91" s="90">
        <v>2</v>
      </c>
      <c r="G91" s="104">
        <v>1715.17</v>
      </c>
      <c r="H91" s="25"/>
      <c r="I91" s="51">
        <f t="shared" si="22"/>
        <v>21</v>
      </c>
      <c r="J91" s="52" t="str">
        <f t="shared" si="23"/>
        <v>Полусапоги суконные женские р. 40</v>
      </c>
      <c r="K91" s="53"/>
      <c r="L91" s="66" t="str">
        <f t="shared" si="24"/>
        <v>пар</v>
      </c>
      <c r="M91" s="54">
        <f t="shared" si="25"/>
        <v>857.58500000000004</v>
      </c>
      <c r="N91" s="35"/>
      <c r="O91" s="55">
        <f t="shared" si="26"/>
        <v>2</v>
      </c>
      <c r="P91" s="56">
        <f t="shared" si="32"/>
        <v>0</v>
      </c>
      <c r="Q91" s="25"/>
      <c r="R91" s="25"/>
      <c r="S91" s="25"/>
      <c r="T91" s="25"/>
      <c r="U91" s="25"/>
      <c r="V91" s="25"/>
      <c r="W91" s="25"/>
      <c r="X91" s="25"/>
      <c r="Y91" s="25"/>
      <c r="Z91" s="25"/>
    </row>
    <row r="92" spans="1:26" s="27" customFormat="1" ht="18.75" customHeight="1" x14ac:dyDescent="0.25">
      <c r="A92" s="23"/>
      <c r="B92" s="103">
        <v>22</v>
      </c>
      <c r="C92" s="91" t="s">
        <v>94</v>
      </c>
      <c r="D92" s="77" t="s">
        <v>30</v>
      </c>
      <c r="E92" s="37">
        <f t="shared" si="31"/>
        <v>857.58500000000004</v>
      </c>
      <c r="F92" s="90">
        <v>2</v>
      </c>
      <c r="G92" s="104">
        <v>1715.17</v>
      </c>
      <c r="H92" s="25"/>
      <c r="I92" s="51">
        <f t="shared" si="22"/>
        <v>22</v>
      </c>
      <c r="J92" s="52" t="str">
        <f t="shared" si="23"/>
        <v>Полусапоги суконные женские р. 41</v>
      </c>
      <c r="K92" s="53"/>
      <c r="L92" s="66" t="str">
        <f t="shared" si="24"/>
        <v>пар</v>
      </c>
      <c r="M92" s="54">
        <f t="shared" si="25"/>
        <v>857.58500000000004</v>
      </c>
      <c r="N92" s="35"/>
      <c r="O92" s="55">
        <f t="shared" si="26"/>
        <v>2</v>
      </c>
      <c r="P92" s="56">
        <f t="shared" si="32"/>
        <v>0</v>
      </c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 spans="1:26" s="27" customFormat="1" ht="18" customHeight="1" x14ac:dyDescent="0.25">
      <c r="A93" s="23"/>
      <c r="B93" s="103">
        <v>23</v>
      </c>
      <c r="C93" s="91" t="s">
        <v>77</v>
      </c>
      <c r="D93" s="77" t="s">
        <v>30</v>
      </c>
      <c r="E93" s="37">
        <f t="shared" si="29"/>
        <v>442.73</v>
      </c>
      <c r="F93" s="90">
        <v>4</v>
      </c>
      <c r="G93" s="104">
        <v>1770.92</v>
      </c>
      <c r="H93" s="25"/>
      <c r="I93" s="51">
        <f t="shared" si="22"/>
        <v>23</v>
      </c>
      <c r="J93" s="52" t="str">
        <f t="shared" si="23"/>
        <v>Сабо женские р. 36</v>
      </c>
      <c r="K93" s="53"/>
      <c r="L93" s="66" t="str">
        <f t="shared" si="24"/>
        <v>пар</v>
      </c>
      <c r="M93" s="54">
        <f t="shared" si="25"/>
        <v>442.73</v>
      </c>
      <c r="N93" s="35"/>
      <c r="O93" s="55">
        <f t="shared" si="26"/>
        <v>4</v>
      </c>
      <c r="P93" s="56">
        <f t="shared" si="30"/>
        <v>0</v>
      </c>
      <c r="Q93" s="25"/>
      <c r="R93" s="25"/>
      <c r="S93" s="25"/>
      <c r="T93" s="25"/>
      <c r="U93" s="25"/>
      <c r="V93" s="25"/>
      <c r="W93" s="25"/>
      <c r="X93" s="25"/>
      <c r="Y93" s="25"/>
      <c r="Z93" s="25"/>
    </row>
    <row r="94" spans="1:26" s="27" customFormat="1" ht="18" customHeight="1" x14ac:dyDescent="0.25">
      <c r="A94" s="23"/>
      <c r="B94" s="103">
        <v>24</v>
      </c>
      <c r="C94" s="91" t="s">
        <v>37</v>
      </c>
      <c r="D94" s="77" t="s">
        <v>30</v>
      </c>
      <c r="E94" s="37">
        <f t="shared" si="29"/>
        <v>442.73</v>
      </c>
      <c r="F94" s="90">
        <v>2</v>
      </c>
      <c r="G94" s="106">
        <v>885.46</v>
      </c>
      <c r="H94" s="25"/>
      <c r="I94" s="51">
        <f t="shared" si="22"/>
        <v>24</v>
      </c>
      <c r="J94" s="52" t="str">
        <f t="shared" si="23"/>
        <v>Сабо женские р. 37</v>
      </c>
      <c r="K94" s="53"/>
      <c r="L94" s="66" t="str">
        <f t="shared" si="24"/>
        <v>пар</v>
      </c>
      <c r="M94" s="54">
        <f t="shared" si="25"/>
        <v>442.73</v>
      </c>
      <c r="N94" s="35"/>
      <c r="O94" s="55">
        <f t="shared" si="26"/>
        <v>2</v>
      </c>
      <c r="P94" s="56">
        <f>N94*O94</f>
        <v>0</v>
      </c>
      <c r="Q94" s="25"/>
      <c r="R94" s="25"/>
      <c r="S94" s="25"/>
      <c r="T94" s="25"/>
      <c r="U94" s="25"/>
      <c r="V94" s="25"/>
      <c r="W94" s="25"/>
      <c r="X94" s="25"/>
      <c r="Y94" s="25"/>
      <c r="Z94" s="25"/>
    </row>
    <row r="95" spans="1:26" s="27" customFormat="1" ht="18" customHeight="1" x14ac:dyDescent="0.25">
      <c r="A95" s="23"/>
      <c r="B95" s="103">
        <v>25</v>
      </c>
      <c r="C95" s="91" t="s">
        <v>38</v>
      </c>
      <c r="D95" s="77" t="s">
        <v>30</v>
      </c>
      <c r="E95" s="37">
        <f t="shared" si="29"/>
        <v>442.73</v>
      </c>
      <c r="F95" s="90">
        <v>5</v>
      </c>
      <c r="G95" s="104">
        <v>2213.65</v>
      </c>
      <c r="H95" s="25"/>
      <c r="I95" s="51">
        <f t="shared" si="22"/>
        <v>25</v>
      </c>
      <c r="J95" s="52" t="str">
        <f t="shared" si="23"/>
        <v>Сабо женские р. 38</v>
      </c>
      <c r="K95" s="53"/>
      <c r="L95" s="66" t="str">
        <f t="shared" si="24"/>
        <v>пар</v>
      </c>
      <c r="M95" s="54">
        <f t="shared" si="25"/>
        <v>442.73</v>
      </c>
      <c r="N95" s="35"/>
      <c r="O95" s="55">
        <f t="shared" si="26"/>
        <v>5</v>
      </c>
      <c r="P95" s="56">
        <f t="shared" ref="P95:P102" si="33">N95*O95</f>
        <v>0</v>
      </c>
      <c r="Q95" s="25"/>
      <c r="R95" s="25"/>
      <c r="S95" s="25"/>
      <c r="T95" s="25"/>
      <c r="U95" s="25"/>
      <c r="V95" s="25"/>
      <c r="W95" s="25"/>
      <c r="X95" s="25"/>
      <c r="Y95" s="25"/>
      <c r="Z95" s="25"/>
    </row>
    <row r="96" spans="1:26" s="27" customFormat="1" ht="18" customHeight="1" x14ac:dyDescent="0.25">
      <c r="A96" s="23"/>
      <c r="B96" s="103">
        <v>26</v>
      </c>
      <c r="C96" s="91" t="s">
        <v>39</v>
      </c>
      <c r="D96" s="77" t="s">
        <v>30</v>
      </c>
      <c r="E96" s="37">
        <f t="shared" si="29"/>
        <v>442.73333333333335</v>
      </c>
      <c r="F96" s="90">
        <v>6</v>
      </c>
      <c r="G96" s="104">
        <v>2656.4</v>
      </c>
      <c r="H96" s="25"/>
      <c r="I96" s="51">
        <f t="shared" si="22"/>
        <v>26</v>
      </c>
      <c r="J96" s="52" t="str">
        <f t="shared" si="23"/>
        <v>Сабо женские р. 39</v>
      </c>
      <c r="K96" s="53"/>
      <c r="L96" s="66" t="str">
        <f t="shared" si="24"/>
        <v>пар</v>
      </c>
      <c r="M96" s="54">
        <f t="shared" si="25"/>
        <v>442.73333333333335</v>
      </c>
      <c r="N96" s="35"/>
      <c r="O96" s="55">
        <f t="shared" si="26"/>
        <v>6</v>
      </c>
      <c r="P96" s="56">
        <f t="shared" si="33"/>
        <v>0</v>
      </c>
      <c r="Q96" s="25"/>
      <c r="R96" s="25"/>
      <c r="S96" s="25"/>
      <c r="T96" s="25"/>
      <c r="U96" s="25"/>
      <c r="V96" s="25"/>
      <c r="W96" s="25"/>
      <c r="X96" s="25"/>
      <c r="Y96" s="25"/>
      <c r="Z96" s="25"/>
    </row>
    <row r="97" spans="1:26" s="27" customFormat="1" ht="18" customHeight="1" x14ac:dyDescent="0.25">
      <c r="A97" s="23"/>
      <c r="B97" s="103">
        <v>27</v>
      </c>
      <c r="C97" s="91" t="s">
        <v>40</v>
      </c>
      <c r="D97" s="77" t="s">
        <v>30</v>
      </c>
      <c r="E97" s="37">
        <f t="shared" si="29"/>
        <v>442.73250000000002</v>
      </c>
      <c r="F97" s="90">
        <v>4</v>
      </c>
      <c r="G97" s="104">
        <v>1770.93</v>
      </c>
      <c r="H97" s="25"/>
      <c r="I97" s="51">
        <f t="shared" si="22"/>
        <v>27</v>
      </c>
      <c r="J97" s="52" t="str">
        <f t="shared" si="23"/>
        <v>Сабо женские р. 40</v>
      </c>
      <c r="K97" s="53"/>
      <c r="L97" s="66" t="str">
        <f t="shared" si="24"/>
        <v>пар</v>
      </c>
      <c r="M97" s="54">
        <f t="shared" si="25"/>
        <v>442.73250000000002</v>
      </c>
      <c r="N97" s="35"/>
      <c r="O97" s="55">
        <f t="shared" si="26"/>
        <v>4</v>
      </c>
      <c r="P97" s="56">
        <f t="shared" si="33"/>
        <v>0</v>
      </c>
      <c r="Q97" s="25"/>
      <c r="R97" s="25"/>
      <c r="S97" s="25"/>
      <c r="T97" s="25"/>
      <c r="U97" s="25"/>
      <c r="V97" s="25"/>
      <c r="W97" s="25"/>
      <c r="X97" s="25"/>
      <c r="Y97" s="25"/>
      <c r="Z97" s="25"/>
    </row>
    <row r="98" spans="1:26" s="27" customFormat="1" ht="48.75" customHeight="1" x14ac:dyDescent="0.25">
      <c r="A98" s="23"/>
      <c r="B98" s="103">
        <v>28</v>
      </c>
      <c r="C98" s="91" t="s">
        <v>105</v>
      </c>
      <c r="D98" s="77" t="s">
        <v>30</v>
      </c>
      <c r="E98" s="37">
        <f t="shared" si="29"/>
        <v>2099.8000000000002</v>
      </c>
      <c r="F98" s="90">
        <v>2</v>
      </c>
      <c r="G98" s="104">
        <v>4199.6000000000004</v>
      </c>
      <c r="H98" s="25"/>
      <c r="I98" s="51">
        <f t="shared" si="22"/>
        <v>28</v>
      </c>
      <c r="J98" s="52" t="str">
        <f t="shared" si="23"/>
        <v>Сапоги кожаные для защиты от повышенных температур, искр и брызг расплавленного металла р.40</v>
      </c>
      <c r="K98" s="53"/>
      <c r="L98" s="66" t="str">
        <f t="shared" si="24"/>
        <v>пар</v>
      </c>
      <c r="M98" s="54">
        <f t="shared" si="25"/>
        <v>2099.8000000000002</v>
      </c>
      <c r="N98" s="35"/>
      <c r="O98" s="55">
        <f t="shared" si="26"/>
        <v>2</v>
      </c>
      <c r="P98" s="56">
        <f t="shared" si="33"/>
        <v>0</v>
      </c>
      <c r="Q98" s="25"/>
      <c r="R98" s="25"/>
      <c r="S98" s="25"/>
      <c r="T98" s="25"/>
      <c r="U98" s="25"/>
      <c r="V98" s="25"/>
      <c r="W98" s="25"/>
      <c r="X98" s="25"/>
      <c r="Y98" s="25"/>
      <c r="Z98" s="25"/>
    </row>
    <row r="99" spans="1:26" s="27" customFormat="1" ht="52.5" customHeight="1" x14ac:dyDescent="0.25">
      <c r="A99" s="23"/>
      <c r="B99" s="103">
        <v>29</v>
      </c>
      <c r="C99" s="91" t="s">
        <v>106</v>
      </c>
      <c r="D99" s="77" t="s">
        <v>30</v>
      </c>
      <c r="E99" s="37">
        <f t="shared" si="29"/>
        <v>2099.8000000000002</v>
      </c>
      <c r="F99" s="90">
        <v>1</v>
      </c>
      <c r="G99" s="104">
        <v>2099.8000000000002</v>
      </c>
      <c r="H99" s="25"/>
      <c r="I99" s="51">
        <f t="shared" si="22"/>
        <v>29</v>
      </c>
      <c r="J99" s="52" t="str">
        <f t="shared" si="23"/>
        <v>Сапоги кожаные для защиты от повышенных температур, искр и брызг расплавленного металла р.41</v>
      </c>
      <c r="K99" s="53"/>
      <c r="L99" s="66" t="str">
        <f t="shared" si="24"/>
        <v>пар</v>
      </c>
      <c r="M99" s="54">
        <f t="shared" si="25"/>
        <v>2099.8000000000002</v>
      </c>
      <c r="N99" s="35"/>
      <c r="O99" s="55">
        <f t="shared" si="26"/>
        <v>1</v>
      </c>
      <c r="P99" s="56">
        <f t="shared" si="33"/>
        <v>0</v>
      </c>
      <c r="Q99" s="25"/>
      <c r="R99" s="25"/>
      <c r="S99" s="25"/>
      <c r="T99" s="25"/>
      <c r="U99" s="25"/>
      <c r="V99" s="25"/>
      <c r="W99" s="25"/>
      <c r="X99" s="25"/>
      <c r="Y99" s="25"/>
      <c r="Z99" s="25"/>
    </row>
    <row r="100" spans="1:26" s="27" customFormat="1" ht="52.5" customHeight="1" x14ac:dyDescent="0.25">
      <c r="A100" s="23"/>
      <c r="B100" s="103">
        <v>30</v>
      </c>
      <c r="C100" s="91" t="s">
        <v>107</v>
      </c>
      <c r="D100" s="77" t="s">
        <v>30</v>
      </c>
      <c r="E100" s="37">
        <f t="shared" si="29"/>
        <v>2099.7999999999997</v>
      </c>
      <c r="F100" s="90">
        <v>6</v>
      </c>
      <c r="G100" s="104">
        <v>12598.8</v>
      </c>
      <c r="H100" s="25"/>
      <c r="I100" s="51">
        <f t="shared" si="22"/>
        <v>30</v>
      </c>
      <c r="J100" s="52" t="str">
        <f t="shared" si="23"/>
        <v>Сапоги кожаные для защиты от повышенных температур, искр и брызг расплавленного металла р.42</v>
      </c>
      <c r="K100" s="53"/>
      <c r="L100" s="66" t="str">
        <f t="shared" si="24"/>
        <v>пар</v>
      </c>
      <c r="M100" s="54">
        <f t="shared" si="25"/>
        <v>2099.7999999999997</v>
      </c>
      <c r="N100" s="35"/>
      <c r="O100" s="55">
        <f t="shared" si="26"/>
        <v>6</v>
      </c>
      <c r="P100" s="56">
        <f t="shared" si="33"/>
        <v>0</v>
      </c>
      <c r="Q100" s="25"/>
      <c r="R100" s="25"/>
      <c r="S100" s="25"/>
      <c r="T100" s="25"/>
      <c r="U100" s="25"/>
      <c r="V100" s="25"/>
      <c r="W100" s="25"/>
      <c r="X100" s="25"/>
      <c r="Y100" s="25"/>
      <c r="Z100" s="25"/>
    </row>
    <row r="101" spans="1:26" s="27" customFormat="1" ht="52.5" customHeight="1" x14ac:dyDescent="0.25">
      <c r="A101" s="23"/>
      <c r="B101" s="103">
        <v>31</v>
      </c>
      <c r="C101" s="91" t="s">
        <v>108</v>
      </c>
      <c r="D101" s="77" t="s">
        <v>30</v>
      </c>
      <c r="E101" s="37">
        <f t="shared" si="29"/>
        <v>2099.8000000000002</v>
      </c>
      <c r="F101" s="90">
        <v>4</v>
      </c>
      <c r="G101" s="104">
        <v>8399.2000000000007</v>
      </c>
      <c r="H101" s="25"/>
      <c r="I101" s="51">
        <f t="shared" si="22"/>
        <v>31</v>
      </c>
      <c r="J101" s="52" t="str">
        <f t="shared" si="23"/>
        <v>Сапоги кожаные для защиты от повышенных температур, искр и брызг расплавленного металла р.43</v>
      </c>
      <c r="K101" s="53"/>
      <c r="L101" s="66" t="str">
        <f t="shared" si="24"/>
        <v>пар</v>
      </c>
      <c r="M101" s="54">
        <f t="shared" si="25"/>
        <v>2099.8000000000002</v>
      </c>
      <c r="N101" s="35"/>
      <c r="O101" s="55">
        <f t="shared" si="26"/>
        <v>4</v>
      </c>
      <c r="P101" s="56">
        <f t="shared" si="33"/>
        <v>0</v>
      </c>
      <c r="Q101" s="25"/>
      <c r="R101" s="25"/>
      <c r="S101" s="25"/>
      <c r="T101" s="25"/>
      <c r="U101" s="25"/>
      <c r="V101" s="25"/>
      <c r="W101" s="25"/>
      <c r="X101" s="25"/>
      <c r="Y101" s="25"/>
      <c r="Z101" s="25"/>
    </row>
    <row r="102" spans="1:26" s="27" customFormat="1" ht="21" customHeight="1" x14ac:dyDescent="0.25">
      <c r="A102" s="23"/>
      <c r="B102" s="103">
        <v>32</v>
      </c>
      <c r="C102" s="91" t="s">
        <v>78</v>
      </c>
      <c r="D102" s="77" t="s">
        <v>30</v>
      </c>
      <c r="E102" s="37">
        <f t="shared" si="29"/>
        <v>1178.92</v>
      </c>
      <c r="F102" s="90">
        <v>1</v>
      </c>
      <c r="G102" s="104">
        <v>1178.92</v>
      </c>
      <c r="H102" s="25"/>
      <c r="I102" s="51">
        <f t="shared" si="22"/>
        <v>32</v>
      </c>
      <c r="J102" s="52" t="str">
        <f t="shared" si="23"/>
        <v>Сапоги рыбацкие р. 39</v>
      </c>
      <c r="K102" s="53"/>
      <c r="L102" s="66" t="str">
        <f t="shared" si="24"/>
        <v>пар</v>
      </c>
      <c r="M102" s="54">
        <f t="shared" si="25"/>
        <v>1178.92</v>
      </c>
      <c r="N102" s="35"/>
      <c r="O102" s="55">
        <f t="shared" si="26"/>
        <v>1</v>
      </c>
      <c r="P102" s="56">
        <f t="shared" si="33"/>
        <v>0</v>
      </c>
      <c r="Q102" s="25"/>
      <c r="R102" s="25"/>
      <c r="S102" s="25"/>
      <c r="T102" s="25"/>
      <c r="U102" s="25"/>
      <c r="V102" s="25"/>
      <c r="W102" s="25"/>
      <c r="X102" s="25"/>
      <c r="Y102" s="25"/>
      <c r="Z102" s="25"/>
    </row>
    <row r="103" spans="1:26" s="27" customFormat="1" ht="21" customHeight="1" x14ac:dyDescent="0.25">
      <c r="A103" s="23"/>
      <c r="B103" s="103">
        <v>33</v>
      </c>
      <c r="C103" s="91" t="s">
        <v>41</v>
      </c>
      <c r="D103" s="77" t="s">
        <v>30</v>
      </c>
      <c r="E103" s="37">
        <f t="shared" si="29"/>
        <v>1178.92</v>
      </c>
      <c r="F103" s="90">
        <v>1</v>
      </c>
      <c r="G103" s="104">
        <v>1178.92</v>
      </c>
      <c r="H103" s="25"/>
      <c r="I103" s="51">
        <f t="shared" ref="I103:I136" si="34">B103</f>
        <v>33</v>
      </c>
      <c r="J103" s="52" t="str">
        <f t="shared" ref="J103:J136" si="35">C103</f>
        <v>Сапоги рыбацкие р. 40</v>
      </c>
      <c r="K103" s="53"/>
      <c r="L103" s="66" t="str">
        <f t="shared" ref="L103:L136" si="36">D103</f>
        <v>пар</v>
      </c>
      <c r="M103" s="54">
        <f t="shared" ref="M103:M136" si="37">E103</f>
        <v>1178.92</v>
      </c>
      <c r="N103" s="35"/>
      <c r="O103" s="55">
        <f t="shared" ref="O103:O136" si="38">F103</f>
        <v>1</v>
      </c>
      <c r="P103" s="56">
        <f>N103*O103</f>
        <v>0</v>
      </c>
      <c r="Q103" s="25"/>
      <c r="R103" s="25"/>
      <c r="S103" s="25"/>
      <c r="T103" s="25"/>
      <c r="U103" s="25"/>
      <c r="V103" s="25"/>
      <c r="W103" s="25"/>
      <c r="X103" s="25"/>
      <c r="Y103" s="25"/>
      <c r="Z103" s="25"/>
    </row>
    <row r="104" spans="1:26" s="27" customFormat="1" ht="21" customHeight="1" x14ac:dyDescent="0.25">
      <c r="A104" s="23"/>
      <c r="B104" s="103">
        <v>34</v>
      </c>
      <c r="C104" s="91" t="s">
        <v>79</v>
      </c>
      <c r="D104" s="77" t="s">
        <v>30</v>
      </c>
      <c r="E104" s="37">
        <f t="shared" si="29"/>
        <v>1178.92</v>
      </c>
      <c r="F104" s="90">
        <v>2</v>
      </c>
      <c r="G104" s="104">
        <v>2357.84</v>
      </c>
      <c r="H104" s="25"/>
      <c r="I104" s="51">
        <f t="shared" si="34"/>
        <v>34</v>
      </c>
      <c r="J104" s="52" t="str">
        <f t="shared" si="35"/>
        <v>Сапоги рыбацкие р. 46</v>
      </c>
      <c r="K104" s="53"/>
      <c r="L104" s="66" t="str">
        <f t="shared" si="36"/>
        <v>пар</v>
      </c>
      <c r="M104" s="54">
        <f t="shared" si="37"/>
        <v>1178.92</v>
      </c>
      <c r="N104" s="35"/>
      <c r="O104" s="55">
        <f t="shared" si="38"/>
        <v>2</v>
      </c>
      <c r="P104" s="56">
        <f t="shared" ref="P104:P108" si="39">N104*O104</f>
        <v>0</v>
      </c>
      <c r="Q104" s="25"/>
      <c r="R104" s="25"/>
      <c r="S104" s="25"/>
      <c r="T104" s="25"/>
      <c r="U104" s="25"/>
      <c r="V104" s="25"/>
      <c r="W104" s="25"/>
      <c r="X104" s="25"/>
      <c r="Y104" s="25"/>
      <c r="Z104" s="25"/>
    </row>
    <row r="105" spans="1:26" s="27" customFormat="1" x14ac:dyDescent="0.25">
      <c r="A105" s="23"/>
      <c r="B105" s="103">
        <v>35</v>
      </c>
      <c r="C105" s="91" t="s">
        <v>42</v>
      </c>
      <c r="D105" s="77" t="s">
        <v>30</v>
      </c>
      <c r="E105" s="37">
        <f t="shared" si="29"/>
        <v>1178.9185714285716</v>
      </c>
      <c r="F105" s="90">
        <v>7</v>
      </c>
      <c r="G105" s="104">
        <v>8252.43</v>
      </c>
      <c r="H105" s="25"/>
      <c r="I105" s="51">
        <f t="shared" si="34"/>
        <v>35</v>
      </c>
      <c r="J105" s="52" t="str">
        <f t="shared" si="35"/>
        <v>Сапоги рыбацкие р.41</v>
      </c>
      <c r="K105" s="53"/>
      <c r="L105" s="66" t="str">
        <f t="shared" si="36"/>
        <v>пар</v>
      </c>
      <c r="M105" s="54">
        <f t="shared" si="37"/>
        <v>1178.9185714285716</v>
      </c>
      <c r="N105" s="35"/>
      <c r="O105" s="55">
        <f t="shared" si="38"/>
        <v>7</v>
      </c>
      <c r="P105" s="56">
        <f t="shared" si="39"/>
        <v>0</v>
      </c>
      <c r="Q105" s="25"/>
      <c r="R105" s="25"/>
      <c r="S105" s="25"/>
      <c r="T105" s="25"/>
      <c r="U105" s="25"/>
      <c r="V105" s="25"/>
      <c r="W105" s="25"/>
      <c r="X105" s="25"/>
      <c r="Y105" s="25"/>
      <c r="Z105" s="25"/>
    </row>
    <row r="106" spans="1:26" s="27" customFormat="1" ht="21" customHeight="1" x14ac:dyDescent="0.25">
      <c r="A106" s="23"/>
      <c r="B106" s="103">
        <v>36</v>
      </c>
      <c r="C106" s="91" t="s">
        <v>43</v>
      </c>
      <c r="D106" s="77" t="s">
        <v>30</v>
      </c>
      <c r="E106" s="37">
        <f t="shared" si="29"/>
        <v>1178.916857142857</v>
      </c>
      <c r="F106" s="90">
        <v>35</v>
      </c>
      <c r="G106" s="104">
        <v>41262.089999999997</v>
      </c>
      <c r="H106" s="25"/>
      <c r="I106" s="51">
        <f t="shared" si="34"/>
        <v>36</v>
      </c>
      <c r="J106" s="52" t="str">
        <f t="shared" si="35"/>
        <v>Сапоги рыбацкие р.42</v>
      </c>
      <c r="K106" s="53"/>
      <c r="L106" s="66" t="str">
        <f t="shared" si="36"/>
        <v>пар</v>
      </c>
      <c r="M106" s="54">
        <f t="shared" si="37"/>
        <v>1178.916857142857</v>
      </c>
      <c r="N106" s="35"/>
      <c r="O106" s="55">
        <f t="shared" si="38"/>
        <v>35</v>
      </c>
      <c r="P106" s="56">
        <f t="shared" si="39"/>
        <v>0</v>
      </c>
      <c r="Q106" s="25"/>
      <c r="R106" s="25"/>
      <c r="S106" s="25"/>
      <c r="T106" s="25"/>
      <c r="U106" s="25"/>
      <c r="V106" s="25"/>
      <c r="W106" s="25"/>
      <c r="X106" s="25"/>
      <c r="Y106" s="25"/>
      <c r="Z106" s="25"/>
    </row>
    <row r="107" spans="1:26" s="27" customFormat="1" ht="21" customHeight="1" x14ac:dyDescent="0.25">
      <c r="A107" s="23"/>
      <c r="B107" s="103">
        <v>37</v>
      </c>
      <c r="C107" s="91" t="s">
        <v>44</v>
      </c>
      <c r="D107" s="77" t="s">
        <v>30</v>
      </c>
      <c r="E107" s="37">
        <f t="shared" si="29"/>
        <v>1178.9172413793103</v>
      </c>
      <c r="F107" s="90">
        <v>29</v>
      </c>
      <c r="G107" s="104">
        <v>34188.6</v>
      </c>
      <c r="H107" s="25"/>
      <c r="I107" s="51">
        <f t="shared" si="34"/>
        <v>37</v>
      </c>
      <c r="J107" s="52" t="str">
        <f t="shared" si="35"/>
        <v>Сапоги рыбацкие р.43</v>
      </c>
      <c r="K107" s="53"/>
      <c r="L107" s="66" t="str">
        <f t="shared" si="36"/>
        <v>пар</v>
      </c>
      <c r="M107" s="54">
        <f t="shared" si="37"/>
        <v>1178.9172413793103</v>
      </c>
      <c r="N107" s="35"/>
      <c r="O107" s="55">
        <f t="shared" si="38"/>
        <v>29</v>
      </c>
      <c r="P107" s="56">
        <f t="shared" si="39"/>
        <v>0</v>
      </c>
      <c r="Q107" s="25"/>
      <c r="R107" s="25"/>
      <c r="S107" s="25"/>
      <c r="T107" s="25"/>
      <c r="U107" s="25"/>
      <c r="V107" s="25"/>
      <c r="W107" s="25"/>
      <c r="X107" s="25"/>
      <c r="Y107" s="25"/>
      <c r="Z107" s="25"/>
    </row>
    <row r="108" spans="1:26" s="27" customFormat="1" ht="21" customHeight="1" x14ac:dyDescent="0.25">
      <c r="A108" s="23"/>
      <c r="B108" s="103">
        <v>38</v>
      </c>
      <c r="C108" s="91" t="s">
        <v>45</v>
      </c>
      <c r="D108" s="77" t="s">
        <v>30</v>
      </c>
      <c r="E108" s="37">
        <f t="shared" si="29"/>
        <v>1178.9166666666667</v>
      </c>
      <c r="F108" s="90">
        <v>15</v>
      </c>
      <c r="G108" s="104">
        <v>17683.75</v>
      </c>
      <c r="H108" s="25"/>
      <c r="I108" s="51">
        <f t="shared" si="34"/>
        <v>38</v>
      </c>
      <c r="J108" s="52" t="str">
        <f t="shared" si="35"/>
        <v>Сапоги рыбацкие р.44</v>
      </c>
      <c r="K108" s="53"/>
      <c r="L108" s="66" t="str">
        <f t="shared" si="36"/>
        <v>пар</v>
      </c>
      <c r="M108" s="54">
        <f t="shared" si="37"/>
        <v>1178.9166666666667</v>
      </c>
      <c r="N108" s="35"/>
      <c r="O108" s="55">
        <f t="shared" si="38"/>
        <v>15</v>
      </c>
      <c r="P108" s="56">
        <f t="shared" si="39"/>
        <v>0</v>
      </c>
      <c r="Q108" s="25"/>
      <c r="R108" s="25"/>
      <c r="S108" s="25"/>
      <c r="T108" s="25"/>
      <c r="U108" s="25"/>
      <c r="V108" s="25"/>
      <c r="W108" s="25"/>
      <c r="X108" s="25"/>
      <c r="Y108" s="25"/>
      <c r="Z108" s="25"/>
    </row>
    <row r="109" spans="1:26" s="27" customFormat="1" ht="21" customHeight="1" x14ac:dyDescent="0.25">
      <c r="A109" s="23"/>
      <c r="B109" s="103">
        <v>39</v>
      </c>
      <c r="C109" s="91" t="s">
        <v>46</v>
      </c>
      <c r="D109" s="77" t="s">
        <v>30</v>
      </c>
      <c r="E109" s="37">
        <f t="shared" si="29"/>
        <v>1178.9171428571428</v>
      </c>
      <c r="F109" s="90">
        <v>7</v>
      </c>
      <c r="G109" s="104">
        <v>8252.42</v>
      </c>
      <c r="H109" s="25"/>
      <c r="I109" s="51">
        <f t="shared" si="34"/>
        <v>39</v>
      </c>
      <c r="J109" s="52" t="str">
        <f t="shared" si="35"/>
        <v>Сапоги рыбацкие р.45</v>
      </c>
      <c r="K109" s="53"/>
      <c r="L109" s="66" t="str">
        <f t="shared" si="36"/>
        <v>пар</v>
      </c>
      <c r="M109" s="54">
        <f t="shared" si="37"/>
        <v>1178.9171428571428</v>
      </c>
      <c r="N109" s="35"/>
      <c r="O109" s="55">
        <f t="shared" si="38"/>
        <v>7</v>
      </c>
      <c r="P109" s="56">
        <f>N109*O109</f>
        <v>0</v>
      </c>
      <c r="Q109" s="25"/>
      <c r="R109" s="25"/>
      <c r="S109" s="25"/>
      <c r="T109" s="25"/>
      <c r="U109" s="25"/>
      <c r="V109" s="25"/>
      <c r="W109" s="25"/>
      <c r="X109" s="25"/>
      <c r="Y109" s="25"/>
      <c r="Z109" s="25"/>
    </row>
    <row r="110" spans="1:26" s="27" customFormat="1" ht="31.5" customHeight="1" x14ac:dyDescent="0.25">
      <c r="A110" s="23"/>
      <c r="B110" s="103">
        <v>40</v>
      </c>
      <c r="C110" s="91" t="s">
        <v>80</v>
      </c>
      <c r="D110" s="77" t="s">
        <v>30</v>
      </c>
      <c r="E110" s="37">
        <f t="shared" si="29"/>
        <v>1517.93</v>
      </c>
      <c r="F110" s="90">
        <v>1</v>
      </c>
      <c r="G110" s="104">
        <v>1517.93</v>
      </c>
      <c r="H110" s="25"/>
      <c r="I110" s="51">
        <f t="shared" si="34"/>
        <v>40</v>
      </c>
      <c r="J110" s="52" t="str">
        <f t="shared" si="35"/>
        <v>Сапоги рыбацкие с полукомбинезоном из ПВХ р. 42</v>
      </c>
      <c r="K110" s="53"/>
      <c r="L110" s="66" t="str">
        <f t="shared" si="36"/>
        <v>пар</v>
      </c>
      <c r="M110" s="54">
        <f t="shared" si="37"/>
        <v>1517.93</v>
      </c>
      <c r="N110" s="35"/>
      <c r="O110" s="55">
        <f t="shared" si="38"/>
        <v>1</v>
      </c>
      <c r="P110" s="56">
        <f t="shared" ref="P110:P132" si="40">N110*O110</f>
        <v>0</v>
      </c>
      <c r="Q110" s="25"/>
      <c r="R110" s="25"/>
      <c r="S110" s="25"/>
      <c r="T110" s="25"/>
      <c r="U110" s="25"/>
      <c r="V110" s="25"/>
      <c r="W110" s="25"/>
      <c r="X110" s="25"/>
      <c r="Y110" s="25"/>
      <c r="Z110" s="25"/>
    </row>
    <row r="111" spans="1:26" s="27" customFormat="1" ht="33" customHeight="1" x14ac:dyDescent="0.25">
      <c r="A111" s="23"/>
      <c r="B111" s="103">
        <v>41</v>
      </c>
      <c r="C111" s="91" t="s">
        <v>81</v>
      </c>
      <c r="D111" s="77" t="s">
        <v>30</v>
      </c>
      <c r="E111" s="37">
        <f t="shared" si="29"/>
        <v>1517.93</v>
      </c>
      <c r="F111" s="90">
        <v>1</v>
      </c>
      <c r="G111" s="104">
        <v>1517.93</v>
      </c>
      <c r="H111" s="25"/>
      <c r="I111" s="51">
        <f t="shared" si="34"/>
        <v>41</v>
      </c>
      <c r="J111" s="52" t="str">
        <f t="shared" si="35"/>
        <v>Сапоги рыбацкие с полукомбинезоном из ПВХ р. 44</v>
      </c>
      <c r="K111" s="53"/>
      <c r="L111" s="66" t="str">
        <f t="shared" si="36"/>
        <v>пар</v>
      </c>
      <c r="M111" s="54">
        <f t="shared" si="37"/>
        <v>1517.93</v>
      </c>
      <c r="N111" s="35"/>
      <c r="O111" s="55">
        <f t="shared" si="38"/>
        <v>1</v>
      </c>
      <c r="P111" s="56">
        <f t="shared" si="40"/>
        <v>0</v>
      </c>
      <c r="Q111" s="25"/>
      <c r="R111" s="25"/>
      <c r="S111" s="25"/>
      <c r="T111" s="25"/>
      <c r="U111" s="25"/>
      <c r="V111" s="25"/>
      <c r="W111" s="25"/>
      <c r="X111" s="25"/>
      <c r="Y111" s="25"/>
      <c r="Z111" s="25"/>
    </row>
    <row r="112" spans="1:26" s="27" customFormat="1" ht="45.75" customHeight="1" x14ac:dyDescent="0.25">
      <c r="A112" s="23"/>
      <c r="B112" s="103">
        <v>42</v>
      </c>
      <c r="C112" s="91" t="s">
        <v>111</v>
      </c>
      <c r="D112" s="77" t="s">
        <v>30</v>
      </c>
      <c r="E112" s="37">
        <f t="shared" ref="E112:E118" si="41">G112/F112</f>
        <v>3430.34</v>
      </c>
      <c r="F112" s="90">
        <v>3</v>
      </c>
      <c r="G112" s="104">
        <v>10291.02</v>
      </c>
      <c r="H112" s="25"/>
      <c r="I112" s="51">
        <f t="shared" si="34"/>
        <v>42</v>
      </c>
      <c r="J112" s="52" t="str">
        <f t="shared" si="35"/>
        <v>Сапоги кожаные утепленные для защиты от повышенных температур, искр и брызг расплавленного металла р. 42</v>
      </c>
      <c r="K112" s="53"/>
      <c r="L112" s="66" t="str">
        <f t="shared" si="36"/>
        <v>пар</v>
      </c>
      <c r="M112" s="54">
        <f t="shared" si="37"/>
        <v>3430.34</v>
      </c>
      <c r="N112" s="35"/>
      <c r="O112" s="55">
        <f t="shared" si="38"/>
        <v>3</v>
      </c>
      <c r="P112" s="56">
        <f t="shared" ref="P112:P118" si="42">N112*O112</f>
        <v>0</v>
      </c>
      <c r="Q112" s="25"/>
      <c r="R112" s="25"/>
      <c r="S112" s="25"/>
      <c r="T112" s="25"/>
      <c r="U112" s="25"/>
      <c r="V112" s="25"/>
      <c r="W112" s="25"/>
      <c r="X112" s="25"/>
      <c r="Y112" s="25"/>
      <c r="Z112" s="25"/>
    </row>
    <row r="113" spans="1:26" s="27" customFormat="1" ht="45.75" customHeight="1" x14ac:dyDescent="0.25">
      <c r="A113" s="23"/>
      <c r="B113" s="103">
        <v>43</v>
      </c>
      <c r="C113" s="91" t="s">
        <v>112</v>
      </c>
      <c r="D113" s="77" t="s">
        <v>30</v>
      </c>
      <c r="E113" s="37">
        <f t="shared" si="41"/>
        <v>3430.34</v>
      </c>
      <c r="F113" s="90">
        <v>1</v>
      </c>
      <c r="G113" s="104">
        <v>3430.34</v>
      </c>
      <c r="H113" s="25"/>
      <c r="I113" s="51">
        <f t="shared" si="34"/>
        <v>43</v>
      </c>
      <c r="J113" s="52" t="str">
        <f t="shared" si="35"/>
        <v>Сапоги кожаные утепленные для защиты от повышенных температур, искр и брызг расплавленного металла р.38</v>
      </c>
      <c r="K113" s="53"/>
      <c r="L113" s="66" t="str">
        <f t="shared" si="36"/>
        <v>пар</v>
      </c>
      <c r="M113" s="54">
        <f t="shared" si="37"/>
        <v>3430.34</v>
      </c>
      <c r="N113" s="35"/>
      <c r="O113" s="55">
        <f t="shared" si="38"/>
        <v>1</v>
      </c>
      <c r="P113" s="56">
        <f t="shared" si="42"/>
        <v>0</v>
      </c>
      <c r="Q113" s="25"/>
      <c r="R113" s="25"/>
      <c r="S113" s="25"/>
      <c r="T113" s="25"/>
      <c r="U113" s="25"/>
      <c r="V113" s="25"/>
      <c r="W113" s="25"/>
      <c r="X113" s="25"/>
      <c r="Y113" s="25"/>
      <c r="Z113" s="25"/>
    </row>
    <row r="114" spans="1:26" s="27" customFormat="1" ht="45.75" customHeight="1" x14ac:dyDescent="0.25">
      <c r="A114" s="23"/>
      <c r="B114" s="103">
        <v>44</v>
      </c>
      <c r="C114" s="91" t="s">
        <v>114</v>
      </c>
      <c r="D114" s="77" t="s">
        <v>30</v>
      </c>
      <c r="E114" s="37">
        <f t="shared" si="41"/>
        <v>3430.34</v>
      </c>
      <c r="F114" s="90">
        <v>1</v>
      </c>
      <c r="G114" s="104">
        <v>3430.34</v>
      </c>
      <c r="H114" s="25"/>
      <c r="I114" s="51">
        <f t="shared" si="34"/>
        <v>44</v>
      </c>
      <c r="J114" s="52" t="str">
        <f t="shared" si="35"/>
        <v>Сапоги кожаные утепленные для защиты от повышенных температур, искр и брызг расплавленного металла р.40</v>
      </c>
      <c r="K114" s="53"/>
      <c r="L114" s="66" t="str">
        <f t="shared" si="36"/>
        <v>пар</v>
      </c>
      <c r="M114" s="54">
        <f t="shared" si="37"/>
        <v>3430.34</v>
      </c>
      <c r="N114" s="35"/>
      <c r="O114" s="55">
        <f t="shared" si="38"/>
        <v>1</v>
      </c>
      <c r="P114" s="56">
        <f t="shared" si="42"/>
        <v>0</v>
      </c>
      <c r="Q114" s="25"/>
      <c r="R114" s="25"/>
      <c r="S114" s="25"/>
      <c r="T114" s="25"/>
      <c r="U114" s="25"/>
      <c r="V114" s="25"/>
      <c r="W114" s="25"/>
      <c r="X114" s="25"/>
      <c r="Y114" s="25"/>
      <c r="Z114" s="25"/>
    </row>
    <row r="115" spans="1:26" s="27" customFormat="1" ht="45" x14ac:dyDescent="0.25">
      <c r="A115" s="23"/>
      <c r="B115" s="103">
        <v>45</v>
      </c>
      <c r="C115" s="91" t="s">
        <v>115</v>
      </c>
      <c r="D115" s="77" t="s">
        <v>30</v>
      </c>
      <c r="E115" s="37">
        <f t="shared" si="41"/>
        <v>3430.34</v>
      </c>
      <c r="F115" s="90">
        <v>2</v>
      </c>
      <c r="G115" s="104">
        <v>6860.68</v>
      </c>
      <c r="H115" s="25"/>
      <c r="I115" s="51">
        <f t="shared" si="34"/>
        <v>45</v>
      </c>
      <c r="J115" s="52" t="str">
        <f t="shared" si="35"/>
        <v>Сапоги кожаные утепленные для защиты от повышенных температур, искр и брызг расплавленного металла р.41</v>
      </c>
      <c r="K115" s="53"/>
      <c r="L115" s="66" t="str">
        <f t="shared" si="36"/>
        <v>пар</v>
      </c>
      <c r="M115" s="54">
        <f t="shared" si="37"/>
        <v>3430.34</v>
      </c>
      <c r="N115" s="35"/>
      <c r="O115" s="55">
        <f t="shared" si="38"/>
        <v>2</v>
      </c>
      <c r="P115" s="56">
        <f t="shared" si="42"/>
        <v>0</v>
      </c>
      <c r="Q115" s="25"/>
      <c r="R115" s="25"/>
      <c r="S115" s="25"/>
      <c r="T115" s="25"/>
      <c r="U115" s="25"/>
      <c r="V115" s="25"/>
      <c r="W115" s="25"/>
      <c r="X115" s="25"/>
      <c r="Y115" s="25"/>
      <c r="Z115" s="25"/>
    </row>
    <row r="116" spans="1:26" s="27" customFormat="1" ht="50.25" customHeight="1" x14ac:dyDescent="0.25">
      <c r="A116" s="23"/>
      <c r="B116" s="103">
        <v>46</v>
      </c>
      <c r="C116" s="91" t="s">
        <v>120</v>
      </c>
      <c r="D116" s="77" t="s">
        <v>30</v>
      </c>
      <c r="E116" s="37">
        <f t="shared" si="41"/>
        <v>3430.34</v>
      </c>
      <c r="F116" s="90">
        <v>3</v>
      </c>
      <c r="G116" s="104">
        <v>10291.02</v>
      </c>
      <c r="H116" s="25"/>
      <c r="I116" s="51">
        <f t="shared" si="34"/>
        <v>46</v>
      </c>
      <c r="J116" s="52" t="str">
        <f t="shared" si="35"/>
        <v>Сапоги кожанные утепленые для защиты от повышенных температур, искр и брызг расплавленного металла р.44</v>
      </c>
      <c r="K116" s="53"/>
      <c r="L116" s="66" t="str">
        <f t="shared" si="36"/>
        <v>пар</v>
      </c>
      <c r="M116" s="54">
        <f t="shared" si="37"/>
        <v>3430.34</v>
      </c>
      <c r="N116" s="35"/>
      <c r="O116" s="55">
        <f t="shared" si="38"/>
        <v>3</v>
      </c>
      <c r="P116" s="56">
        <f t="shared" si="42"/>
        <v>0</v>
      </c>
      <c r="Q116" s="25"/>
      <c r="R116" s="25"/>
      <c r="S116" s="25"/>
      <c r="T116" s="25"/>
      <c r="U116" s="25"/>
      <c r="V116" s="25"/>
      <c r="W116" s="25"/>
      <c r="X116" s="25"/>
      <c r="Y116" s="25"/>
      <c r="Z116" s="25"/>
    </row>
    <row r="117" spans="1:26" s="27" customFormat="1" ht="30" x14ac:dyDescent="0.25">
      <c r="A117" s="23"/>
      <c r="B117" s="103">
        <v>47</v>
      </c>
      <c r="C117" s="91" t="s">
        <v>95</v>
      </c>
      <c r="D117" s="77" t="s">
        <v>30</v>
      </c>
      <c r="E117" s="37">
        <f t="shared" si="41"/>
        <v>3215.95</v>
      </c>
      <c r="F117" s="90">
        <v>1</v>
      </c>
      <c r="G117" s="104">
        <v>3215.95</v>
      </c>
      <c r="H117" s="25"/>
      <c r="I117" s="51">
        <f t="shared" si="34"/>
        <v>47</v>
      </c>
      <c r="J117" s="52" t="str">
        <f t="shared" si="35"/>
        <v>Сапоги утепленные с войлочным голенищем р. 38</v>
      </c>
      <c r="K117" s="53"/>
      <c r="L117" s="66" t="str">
        <f t="shared" si="36"/>
        <v>пар</v>
      </c>
      <c r="M117" s="54">
        <f t="shared" si="37"/>
        <v>3215.95</v>
      </c>
      <c r="N117" s="35"/>
      <c r="O117" s="55">
        <f t="shared" si="38"/>
        <v>1</v>
      </c>
      <c r="P117" s="56">
        <f t="shared" si="42"/>
        <v>0</v>
      </c>
      <c r="Q117" s="25"/>
      <c r="R117" s="25"/>
      <c r="S117" s="25"/>
      <c r="T117" s="25"/>
      <c r="U117" s="25"/>
      <c r="V117" s="25"/>
      <c r="W117" s="25"/>
      <c r="X117" s="25"/>
      <c r="Y117" s="25"/>
      <c r="Z117" s="25"/>
    </row>
    <row r="118" spans="1:26" s="27" customFormat="1" ht="30" x14ac:dyDescent="0.25">
      <c r="A118" s="23"/>
      <c r="B118" s="103">
        <v>48</v>
      </c>
      <c r="C118" s="91" t="s">
        <v>96</v>
      </c>
      <c r="D118" s="77" t="s">
        <v>30</v>
      </c>
      <c r="E118" s="37">
        <f t="shared" si="41"/>
        <v>3215.95</v>
      </c>
      <c r="F118" s="90">
        <v>1</v>
      </c>
      <c r="G118" s="104">
        <v>3215.95</v>
      </c>
      <c r="H118" s="25"/>
      <c r="I118" s="51">
        <f t="shared" si="34"/>
        <v>48</v>
      </c>
      <c r="J118" s="52" t="str">
        <f t="shared" si="35"/>
        <v>Сапоги утепленные с войлочным голенищем р. 39</v>
      </c>
      <c r="K118" s="53"/>
      <c r="L118" s="66" t="str">
        <f t="shared" si="36"/>
        <v>пар</v>
      </c>
      <c r="M118" s="54">
        <f t="shared" si="37"/>
        <v>3215.95</v>
      </c>
      <c r="N118" s="35"/>
      <c r="O118" s="55">
        <f t="shared" si="38"/>
        <v>1</v>
      </c>
      <c r="P118" s="56">
        <f t="shared" si="42"/>
        <v>0</v>
      </c>
      <c r="Q118" s="25"/>
      <c r="R118" s="25"/>
      <c r="S118" s="25"/>
      <c r="T118" s="25"/>
      <c r="U118" s="25"/>
      <c r="V118" s="25"/>
      <c r="W118" s="25"/>
      <c r="X118" s="25"/>
      <c r="Y118" s="25"/>
      <c r="Z118" s="25"/>
    </row>
    <row r="119" spans="1:26" s="27" customFormat="1" ht="18.75" customHeight="1" x14ac:dyDescent="0.25">
      <c r="A119" s="23"/>
      <c r="B119" s="103">
        <v>49</v>
      </c>
      <c r="C119" s="91" t="s">
        <v>117</v>
      </c>
      <c r="D119" s="77" t="s">
        <v>30</v>
      </c>
      <c r="E119" s="37">
        <f t="shared" si="29"/>
        <v>702.04200000000003</v>
      </c>
      <c r="F119" s="90">
        <v>5</v>
      </c>
      <c r="G119" s="104">
        <v>3510.21</v>
      </c>
      <c r="H119" s="25"/>
      <c r="I119" s="51">
        <f t="shared" si="34"/>
        <v>49</v>
      </c>
      <c r="J119" s="52" t="str">
        <f t="shared" si="35"/>
        <v>Тапочки кожаные на резиновой подошве р.43</v>
      </c>
      <c r="K119" s="53"/>
      <c r="L119" s="66" t="str">
        <f t="shared" si="36"/>
        <v>пар</v>
      </c>
      <c r="M119" s="54">
        <f t="shared" si="37"/>
        <v>702.04200000000003</v>
      </c>
      <c r="N119" s="35"/>
      <c r="O119" s="55">
        <f t="shared" si="38"/>
        <v>5</v>
      </c>
      <c r="P119" s="56">
        <f t="shared" si="40"/>
        <v>0</v>
      </c>
      <c r="Q119" s="25"/>
      <c r="R119" s="25"/>
      <c r="S119" s="25"/>
      <c r="T119" s="25"/>
      <c r="U119" s="25"/>
      <c r="V119" s="25"/>
      <c r="W119" s="25"/>
      <c r="X119" s="25"/>
      <c r="Y119" s="25"/>
      <c r="Z119" s="25"/>
    </row>
    <row r="120" spans="1:26" s="27" customFormat="1" ht="18.75" customHeight="1" x14ac:dyDescent="0.25">
      <c r="A120" s="23"/>
      <c r="B120" s="103">
        <v>50</v>
      </c>
      <c r="C120" s="91" t="s">
        <v>118</v>
      </c>
      <c r="D120" s="77" t="s">
        <v>30</v>
      </c>
      <c r="E120" s="37">
        <f t="shared" si="29"/>
        <v>702.04</v>
      </c>
      <c r="F120" s="90">
        <v>3</v>
      </c>
      <c r="G120" s="104">
        <v>2106.12</v>
      </c>
      <c r="H120" s="25"/>
      <c r="I120" s="51">
        <f t="shared" si="34"/>
        <v>50</v>
      </c>
      <c r="J120" s="52" t="str">
        <f t="shared" si="35"/>
        <v>Тапочки кожаные на резиновой подошве р.44</v>
      </c>
      <c r="K120" s="53"/>
      <c r="L120" s="66" t="str">
        <f t="shared" si="36"/>
        <v>пар</v>
      </c>
      <c r="M120" s="54">
        <f t="shared" si="37"/>
        <v>702.04</v>
      </c>
      <c r="N120" s="35"/>
      <c r="O120" s="55">
        <f t="shared" si="38"/>
        <v>3</v>
      </c>
      <c r="P120" s="56">
        <f t="shared" si="40"/>
        <v>0</v>
      </c>
      <c r="Q120" s="25"/>
      <c r="R120" s="25"/>
      <c r="S120" s="25"/>
      <c r="T120" s="25"/>
      <c r="U120" s="25"/>
      <c r="V120" s="25"/>
      <c r="W120" s="25"/>
      <c r="X120" s="25"/>
      <c r="Y120" s="25"/>
      <c r="Z120" s="25"/>
    </row>
    <row r="121" spans="1:26" s="27" customFormat="1" ht="18.75" customHeight="1" x14ac:dyDescent="0.25">
      <c r="A121" s="23"/>
      <c r="B121" s="103">
        <v>51</v>
      </c>
      <c r="C121" s="91" t="s">
        <v>119</v>
      </c>
      <c r="D121" s="77" t="s">
        <v>30</v>
      </c>
      <c r="E121" s="37">
        <f t="shared" si="29"/>
        <v>702.04</v>
      </c>
      <c r="F121" s="90">
        <v>2</v>
      </c>
      <c r="G121" s="104">
        <v>1404.08</v>
      </c>
      <c r="H121" s="25"/>
      <c r="I121" s="51">
        <f t="shared" si="34"/>
        <v>51</v>
      </c>
      <c r="J121" s="52" t="str">
        <f t="shared" si="35"/>
        <v>Тапочки кожаные на резиновой подошве р.45</v>
      </c>
      <c r="K121" s="53"/>
      <c r="L121" s="66" t="str">
        <f t="shared" si="36"/>
        <v>пар</v>
      </c>
      <c r="M121" s="54">
        <f t="shared" si="37"/>
        <v>702.04</v>
      </c>
      <c r="N121" s="35"/>
      <c r="O121" s="55">
        <f t="shared" si="38"/>
        <v>2</v>
      </c>
      <c r="P121" s="56">
        <f t="shared" si="40"/>
        <v>0</v>
      </c>
      <c r="Q121" s="25"/>
      <c r="R121" s="25"/>
      <c r="S121" s="25"/>
      <c r="T121" s="25"/>
      <c r="U121" s="25"/>
      <c r="V121" s="25"/>
      <c r="W121" s="25"/>
      <c r="X121" s="25"/>
      <c r="Y121" s="25"/>
      <c r="Z121" s="25"/>
    </row>
    <row r="122" spans="1:26" s="27" customFormat="1" ht="18.75" customHeight="1" x14ac:dyDescent="0.25">
      <c r="A122" s="23"/>
      <c r="B122" s="103">
        <v>52</v>
      </c>
      <c r="C122" s="91" t="s">
        <v>121</v>
      </c>
      <c r="D122" s="77" t="s">
        <v>30</v>
      </c>
      <c r="E122" s="37">
        <f t="shared" si="29"/>
        <v>702.04</v>
      </c>
      <c r="F122" s="90">
        <v>2</v>
      </c>
      <c r="G122" s="104">
        <v>1404.08</v>
      </c>
      <c r="H122" s="25"/>
      <c r="I122" s="51">
        <f t="shared" si="34"/>
        <v>52</v>
      </c>
      <c r="J122" s="52" t="str">
        <f t="shared" si="35"/>
        <v>Тапочки кожаные на резиновой подошве р.47</v>
      </c>
      <c r="K122" s="53"/>
      <c r="L122" s="66" t="str">
        <f t="shared" si="36"/>
        <v>пар</v>
      </c>
      <c r="M122" s="54">
        <f t="shared" si="37"/>
        <v>702.04</v>
      </c>
      <c r="N122" s="35"/>
      <c r="O122" s="55">
        <f t="shared" si="38"/>
        <v>2</v>
      </c>
      <c r="P122" s="56">
        <f t="shared" si="40"/>
        <v>0</v>
      </c>
      <c r="Q122" s="25"/>
      <c r="R122" s="25"/>
      <c r="S122" s="25"/>
      <c r="T122" s="25"/>
      <c r="U122" s="25"/>
      <c r="V122" s="25"/>
      <c r="W122" s="25"/>
      <c r="X122" s="25"/>
      <c r="Y122" s="25"/>
      <c r="Z122" s="25"/>
    </row>
    <row r="123" spans="1:26" s="27" customFormat="1" ht="18.75" customHeight="1" x14ac:dyDescent="0.25">
      <c r="A123" s="23"/>
      <c r="B123" s="103">
        <v>53</v>
      </c>
      <c r="C123" s="91" t="s">
        <v>82</v>
      </c>
      <c r="D123" s="77" t="s">
        <v>30</v>
      </c>
      <c r="E123" s="37">
        <f t="shared" si="29"/>
        <v>702.04</v>
      </c>
      <c r="F123" s="90">
        <v>2</v>
      </c>
      <c r="G123" s="104">
        <v>1404.08</v>
      </c>
      <c r="H123" s="25"/>
      <c r="I123" s="51">
        <f t="shared" si="34"/>
        <v>53</v>
      </c>
      <c r="J123" s="52" t="str">
        <f t="shared" si="35"/>
        <v>Тапочки кожаные на резиновой подошве р. 34</v>
      </c>
      <c r="K123" s="53"/>
      <c r="L123" s="66" t="str">
        <f t="shared" si="36"/>
        <v>пар</v>
      </c>
      <c r="M123" s="54">
        <f t="shared" si="37"/>
        <v>702.04</v>
      </c>
      <c r="N123" s="35"/>
      <c r="O123" s="55">
        <f t="shared" si="38"/>
        <v>2</v>
      </c>
      <c r="P123" s="56">
        <f t="shared" si="40"/>
        <v>0</v>
      </c>
      <c r="Q123" s="25"/>
      <c r="R123" s="25"/>
      <c r="S123" s="25"/>
      <c r="T123" s="25"/>
      <c r="U123" s="25"/>
      <c r="V123" s="25"/>
      <c r="W123" s="25"/>
      <c r="X123" s="25"/>
      <c r="Y123" s="25"/>
      <c r="Z123" s="25"/>
    </row>
    <row r="124" spans="1:26" s="27" customFormat="1" ht="18.75" customHeight="1" x14ac:dyDescent="0.25">
      <c r="A124" s="23"/>
      <c r="B124" s="103">
        <v>54</v>
      </c>
      <c r="C124" s="91" t="s">
        <v>48</v>
      </c>
      <c r="D124" s="77" t="s">
        <v>30</v>
      </c>
      <c r="E124" s="37">
        <f t="shared" si="29"/>
        <v>702.04111111111115</v>
      </c>
      <c r="F124" s="90">
        <v>9</v>
      </c>
      <c r="G124" s="104">
        <v>6318.37</v>
      </c>
      <c r="H124" s="25"/>
      <c r="I124" s="51">
        <f t="shared" si="34"/>
        <v>54</v>
      </c>
      <c r="J124" s="52" t="str">
        <f t="shared" si="35"/>
        <v>Тапочки кожаные на резиновой подошве р. 42</v>
      </c>
      <c r="K124" s="53"/>
      <c r="L124" s="66" t="str">
        <f t="shared" si="36"/>
        <v>пар</v>
      </c>
      <c r="M124" s="54">
        <f t="shared" si="37"/>
        <v>702.04111111111115</v>
      </c>
      <c r="N124" s="35"/>
      <c r="O124" s="55">
        <f t="shared" si="38"/>
        <v>9</v>
      </c>
      <c r="P124" s="56">
        <f t="shared" si="40"/>
        <v>0</v>
      </c>
      <c r="Q124" s="25"/>
      <c r="R124" s="25"/>
      <c r="S124" s="25"/>
      <c r="T124" s="25"/>
      <c r="U124" s="25"/>
      <c r="V124" s="25"/>
      <c r="W124" s="25"/>
      <c r="X124" s="25"/>
      <c r="Y124" s="25"/>
      <c r="Z124" s="25"/>
    </row>
    <row r="125" spans="1:26" s="27" customFormat="1" ht="18.75" customHeight="1" x14ac:dyDescent="0.25">
      <c r="A125" s="23"/>
      <c r="B125" s="103">
        <v>55</v>
      </c>
      <c r="C125" s="91" t="s">
        <v>83</v>
      </c>
      <c r="D125" s="77" t="s">
        <v>30</v>
      </c>
      <c r="E125" s="37">
        <f t="shared" si="29"/>
        <v>702.04</v>
      </c>
      <c r="F125" s="90">
        <v>3</v>
      </c>
      <c r="G125" s="104">
        <v>2106.12</v>
      </c>
      <c r="H125" s="25"/>
      <c r="I125" s="51">
        <f t="shared" si="34"/>
        <v>55</v>
      </c>
      <c r="J125" s="52" t="str">
        <f t="shared" si="35"/>
        <v>Тапочки кожаные на резиновой подошве р.37</v>
      </c>
      <c r="K125" s="53"/>
      <c r="L125" s="66" t="str">
        <f t="shared" si="36"/>
        <v>пар</v>
      </c>
      <c r="M125" s="54">
        <f t="shared" si="37"/>
        <v>702.04</v>
      </c>
      <c r="N125" s="35"/>
      <c r="O125" s="55">
        <f t="shared" si="38"/>
        <v>3</v>
      </c>
      <c r="P125" s="56">
        <f t="shared" si="40"/>
        <v>0</v>
      </c>
      <c r="Q125" s="25"/>
      <c r="R125" s="25"/>
      <c r="S125" s="25"/>
      <c r="T125" s="25"/>
      <c r="U125" s="25"/>
      <c r="V125" s="25"/>
      <c r="W125" s="25"/>
      <c r="X125" s="25"/>
      <c r="Y125" s="25"/>
      <c r="Z125" s="25"/>
    </row>
    <row r="126" spans="1:26" s="27" customFormat="1" ht="18.75" customHeight="1" x14ac:dyDescent="0.25">
      <c r="A126" s="23"/>
      <c r="B126" s="103">
        <v>56</v>
      </c>
      <c r="C126" s="91" t="s">
        <v>49</v>
      </c>
      <c r="D126" s="77" t="s">
        <v>30</v>
      </c>
      <c r="E126" s="37">
        <f t="shared" si="29"/>
        <v>702.04</v>
      </c>
      <c r="F126" s="90">
        <v>6</v>
      </c>
      <c r="G126" s="104">
        <v>4212.24</v>
      </c>
      <c r="H126" s="25"/>
      <c r="I126" s="51">
        <f t="shared" si="34"/>
        <v>56</v>
      </c>
      <c r="J126" s="52" t="str">
        <f t="shared" si="35"/>
        <v>Тапочки кожаные на резиновой подошве р.38</v>
      </c>
      <c r="K126" s="53"/>
      <c r="L126" s="66" t="str">
        <f t="shared" si="36"/>
        <v>пар</v>
      </c>
      <c r="M126" s="54">
        <f t="shared" si="37"/>
        <v>702.04</v>
      </c>
      <c r="N126" s="35"/>
      <c r="O126" s="55">
        <f t="shared" si="38"/>
        <v>6</v>
      </c>
      <c r="P126" s="56">
        <f t="shared" si="40"/>
        <v>0</v>
      </c>
      <c r="Q126" s="25"/>
      <c r="R126" s="25"/>
      <c r="S126" s="25"/>
      <c r="T126" s="25"/>
      <c r="U126" s="25"/>
      <c r="V126" s="25"/>
      <c r="W126" s="25"/>
      <c r="X126" s="25"/>
      <c r="Y126" s="25"/>
      <c r="Z126" s="25"/>
    </row>
    <row r="127" spans="1:26" s="27" customFormat="1" ht="18.75" customHeight="1" x14ac:dyDescent="0.25">
      <c r="A127" s="23"/>
      <c r="B127" s="103">
        <v>57</v>
      </c>
      <c r="C127" s="91" t="s">
        <v>50</v>
      </c>
      <c r="D127" s="77" t="s">
        <v>30</v>
      </c>
      <c r="E127" s="37">
        <f t="shared" si="29"/>
        <v>702.04</v>
      </c>
      <c r="F127" s="90">
        <v>5</v>
      </c>
      <c r="G127" s="104">
        <v>3510.2</v>
      </c>
      <c r="H127" s="25"/>
      <c r="I127" s="51">
        <f t="shared" si="34"/>
        <v>57</v>
      </c>
      <c r="J127" s="52" t="str">
        <f t="shared" si="35"/>
        <v>Тапочки кожаные на резиновой подошве р.39</v>
      </c>
      <c r="K127" s="53"/>
      <c r="L127" s="66" t="str">
        <f t="shared" si="36"/>
        <v>пар</v>
      </c>
      <c r="M127" s="54">
        <f t="shared" si="37"/>
        <v>702.04</v>
      </c>
      <c r="N127" s="35"/>
      <c r="O127" s="55">
        <f t="shared" si="38"/>
        <v>5</v>
      </c>
      <c r="P127" s="56">
        <f t="shared" si="40"/>
        <v>0</v>
      </c>
      <c r="Q127" s="25"/>
      <c r="R127" s="25"/>
      <c r="S127" s="25"/>
      <c r="T127" s="25"/>
      <c r="U127" s="25"/>
      <c r="V127" s="25"/>
      <c r="W127" s="25"/>
      <c r="X127" s="25"/>
      <c r="Y127" s="25"/>
      <c r="Z127" s="25"/>
    </row>
    <row r="128" spans="1:26" s="27" customFormat="1" ht="18.75" customHeight="1" x14ac:dyDescent="0.25">
      <c r="A128" s="23"/>
      <c r="B128" s="103">
        <v>58</v>
      </c>
      <c r="C128" s="91" t="s">
        <v>51</v>
      </c>
      <c r="D128" s="77" t="s">
        <v>30</v>
      </c>
      <c r="E128" s="37">
        <f t="shared" si="29"/>
        <v>702.04200000000003</v>
      </c>
      <c r="F128" s="90">
        <v>5</v>
      </c>
      <c r="G128" s="104">
        <v>3510.21</v>
      </c>
      <c r="H128" s="25"/>
      <c r="I128" s="51">
        <f t="shared" si="34"/>
        <v>58</v>
      </c>
      <c r="J128" s="52" t="str">
        <f t="shared" si="35"/>
        <v>Тапочки кожаные на резиновой подошве р.40</v>
      </c>
      <c r="K128" s="53"/>
      <c r="L128" s="66" t="str">
        <f t="shared" si="36"/>
        <v>пар</v>
      </c>
      <c r="M128" s="54">
        <f t="shared" si="37"/>
        <v>702.04200000000003</v>
      </c>
      <c r="N128" s="35"/>
      <c r="O128" s="55">
        <f t="shared" si="38"/>
        <v>5</v>
      </c>
      <c r="P128" s="56">
        <f t="shared" si="40"/>
        <v>0</v>
      </c>
      <c r="Q128" s="25"/>
      <c r="R128" s="25"/>
      <c r="S128" s="25"/>
      <c r="T128" s="25"/>
      <c r="U128" s="25"/>
      <c r="V128" s="25"/>
      <c r="W128" s="25"/>
      <c r="X128" s="25"/>
      <c r="Y128" s="25"/>
      <c r="Z128" s="25"/>
    </row>
    <row r="129" spans="1:26" s="27" customFormat="1" ht="18.75" customHeight="1" x14ac:dyDescent="0.25">
      <c r="A129" s="23"/>
      <c r="B129" s="103">
        <v>59</v>
      </c>
      <c r="C129" s="91" t="s">
        <v>52</v>
      </c>
      <c r="D129" s="77" t="s">
        <v>30</v>
      </c>
      <c r="E129" s="37">
        <f t="shared" si="29"/>
        <v>702.04</v>
      </c>
      <c r="F129" s="90">
        <v>4</v>
      </c>
      <c r="G129" s="104">
        <v>2808.16</v>
      </c>
      <c r="H129" s="25"/>
      <c r="I129" s="51">
        <f t="shared" si="34"/>
        <v>59</v>
      </c>
      <c r="J129" s="52" t="str">
        <f t="shared" si="35"/>
        <v>Тапочки кожаные на резиновой подошве р.41</v>
      </c>
      <c r="K129" s="53"/>
      <c r="L129" s="66" t="str">
        <f t="shared" si="36"/>
        <v>пар</v>
      </c>
      <c r="M129" s="54">
        <f t="shared" si="37"/>
        <v>702.04</v>
      </c>
      <c r="N129" s="35"/>
      <c r="O129" s="55">
        <f t="shared" si="38"/>
        <v>4</v>
      </c>
      <c r="P129" s="56">
        <f t="shared" si="40"/>
        <v>0</v>
      </c>
      <c r="Q129" s="25"/>
      <c r="R129" s="25"/>
      <c r="S129" s="25"/>
      <c r="T129" s="25"/>
      <c r="U129" s="25"/>
      <c r="V129" s="25"/>
      <c r="W129" s="25"/>
      <c r="X129" s="25"/>
      <c r="Y129" s="25"/>
      <c r="Z129" s="25"/>
    </row>
    <row r="130" spans="1:26" s="27" customFormat="1" ht="18.75" customHeight="1" x14ac:dyDescent="0.25">
      <c r="A130" s="23"/>
      <c r="B130" s="103">
        <v>60</v>
      </c>
      <c r="C130" s="91" t="s">
        <v>53</v>
      </c>
      <c r="D130" s="77" t="s">
        <v>30</v>
      </c>
      <c r="E130" s="37">
        <f t="shared" si="29"/>
        <v>505.97750000000002</v>
      </c>
      <c r="F130" s="90">
        <v>8</v>
      </c>
      <c r="G130" s="104">
        <v>4047.82</v>
      </c>
      <c r="H130" s="25"/>
      <c r="I130" s="51">
        <f t="shared" si="34"/>
        <v>60</v>
      </c>
      <c r="J130" s="52" t="str">
        <f t="shared" si="35"/>
        <v>Тапочки сабо женские с ремешком р. 36</v>
      </c>
      <c r="K130" s="53"/>
      <c r="L130" s="66" t="str">
        <f t="shared" si="36"/>
        <v>пар</v>
      </c>
      <c r="M130" s="54">
        <f t="shared" si="37"/>
        <v>505.97750000000002</v>
      </c>
      <c r="N130" s="35"/>
      <c r="O130" s="55">
        <f t="shared" si="38"/>
        <v>8</v>
      </c>
      <c r="P130" s="56">
        <f t="shared" si="40"/>
        <v>0</v>
      </c>
      <c r="Q130" s="25"/>
      <c r="R130" s="25"/>
      <c r="S130" s="25"/>
      <c r="T130" s="25"/>
      <c r="U130" s="25"/>
      <c r="V130" s="25"/>
      <c r="W130" s="25"/>
      <c r="X130" s="25"/>
      <c r="Y130" s="25"/>
      <c r="Z130" s="25"/>
    </row>
    <row r="131" spans="1:26" s="27" customFormat="1" ht="18.75" customHeight="1" x14ac:dyDescent="0.25">
      <c r="A131" s="23"/>
      <c r="B131" s="103">
        <v>61</v>
      </c>
      <c r="C131" s="91" t="s">
        <v>54</v>
      </c>
      <c r="D131" s="77" t="s">
        <v>30</v>
      </c>
      <c r="E131" s="37">
        <f t="shared" si="29"/>
        <v>505.98</v>
      </c>
      <c r="F131" s="90">
        <v>2</v>
      </c>
      <c r="G131" s="104">
        <v>1011.96</v>
      </c>
      <c r="H131" s="25"/>
      <c r="I131" s="51">
        <f t="shared" si="34"/>
        <v>61</v>
      </c>
      <c r="J131" s="52" t="str">
        <f t="shared" si="35"/>
        <v>Тапочки сабо женские с ремешком р. 37</v>
      </c>
      <c r="K131" s="53"/>
      <c r="L131" s="66" t="str">
        <f t="shared" si="36"/>
        <v>пар</v>
      </c>
      <c r="M131" s="54">
        <f t="shared" si="37"/>
        <v>505.98</v>
      </c>
      <c r="N131" s="35"/>
      <c r="O131" s="55">
        <f t="shared" si="38"/>
        <v>2</v>
      </c>
      <c r="P131" s="56">
        <f t="shared" si="40"/>
        <v>0</v>
      </c>
      <c r="Q131" s="25"/>
      <c r="R131" s="25"/>
      <c r="S131" s="25"/>
      <c r="T131" s="25"/>
      <c r="U131" s="25"/>
      <c r="V131" s="25"/>
      <c r="W131" s="25"/>
      <c r="X131" s="25"/>
      <c r="Y131" s="25"/>
      <c r="Z131" s="25"/>
    </row>
    <row r="132" spans="1:26" s="27" customFormat="1" ht="18.75" customHeight="1" x14ac:dyDescent="0.25">
      <c r="A132" s="23"/>
      <c r="B132" s="103">
        <v>62</v>
      </c>
      <c r="C132" s="91" t="s">
        <v>55</v>
      </c>
      <c r="D132" s="77" t="s">
        <v>30</v>
      </c>
      <c r="E132" s="37">
        <f t="shared" si="29"/>
        <v>505.97777777777782</v>
      </c>
      <c r="F132" s="90">
        <v>9</v>
      </c>
      <c r="G132" s="104">
        <v>4553.8</v>
      </c>
      <c r="H132" s="25"/>
      <c r="I132" s="51">
        <f t="shared" si="34"/>
        <v>62</v>
      </c>
      <c r="J132" s="52" t="str">
        <f t="shared" si="35"/>
        <v>Тапочки сабо женские с ремешком р. 38</v>
      </c>
      <c r="K132" s="53"/>
      <c r="L132" s="66" t="str">
        <f t="shared" si="36"/>
        <v>пар</v>
      </c>
      <c r="M132" s="54">
        <f t="shared" si="37"/>
        <v>505.97777777777782</v>
      </c>
      <c r="N132" s="35"/>
      <c r="O132" s="55">
        <f t="shared" si="38"/>
        <v>9</v>
      </c>
      <c r="P132" s="56">
        <f t="shared" si="40"/>
        <v>0</v>
      </c>
      <c r="Q132" s="25"/>
      <c r="R132" s="25"/>
      <c r="S132" s="25"/>
      <c r="T132" s="25"/>
      <c r="U132" s="25"/>
      <c r="V132" s="25"/>
      <c r="W132" s="25"/>
      <c r="X132" s="25"/>
      <c r="Y132" s="25"/>
      <c r="Z132" s="25"/>
    </row>
    <row r="133" spans="1:26" s="27" customFormat="1" x14ac:dyDescent="0.25">
      <c r="A133" s="23"/>
      <c r="B133" s="103">
        <v>63</v>
      </c>
      <c r="C133" s="91" t="s">
        <v>56</v>
      </c>
      <c r="D133" s="77" t="s">
        <v>30</v>
      </c>
      <c r="E133" s="37">
        <f t="shared" si="29"/>
        <v>505.98</v>
      </c>
      <c r="F133" s="90">
        <v>1</v>
      </c>
      <c r="G133" s="106">
        <v>505.98</v>
      </c>
      <c r="H133" s="25"/>
      <c r="I133" s="51">
        <f t="shared" si="34"/>
        <v>63</v>
      </c>
      <c r="J133" s="52" t="str">
        <f t="shared" si="35"/>
        <v>Тапочки сабо женские с ремешком р. 39</v>
      </c>
      <c r="K133" s="53"/>
      <c r="L133" s="66" t="str">
        <f t="shared" si="36"/>
        <v>пар</v>
      </c>
      <c r="M133" s="54">
        <f t="shared" si="37"/>
        <v>505.98</v>
      </c>
      <c r="N133" s="35"/>
      <c r="O133" s="55">
        <f t="shared" si="38"/>
        <v>1</v>
      </c>
      <c r="P133" s="56">
        <f t="shared" ref="P133:P134" si="43">N133*O133</f>
        <v>0</v>
      </c>
      <c r="Q133" s="25"/>
      <c r="R133" s="25"/>
      <c r="S133" s="25"/>
      <c r="T133" s="25"/>
      <c r="U133" s="25"/>
      <c r="V133" s="25"/>
      <c r="W133" s="25"/>
      <c r="X133" s="25"/>
      <c r="Y133" s="25"/>
      <c r="Z133" s="25"/>
    </row>
    <row r="134" spans="1:26" s="27" customFormat="1" ht="31.5" customHeight="1" x14ac:dyDescent="0.25">
      <c r="A134" s="23"/>
      <c r="B134" s="103">
        <v>64</v>
      </c>
      <c r="C134" s="91" t="s">
        <v>84</v>
      </c>
      <c r="D134" s="77" t="s">
        <v>30</v>
      </c>
      <c r="E134" s="37">
        <f t="shared" si="29"/>
        <v>505.97750000000002</v>
      </c>
      <c r="F134" s="90">
        <v>4</v>
      </c>
      <c r="G134" s="104">
        <v>2023.91</v>
      </c>
      <c r="H134" s="25"/>
      <c r="I134" s="51">
        <f t="shared" si="34"/>
        <v>64</v>
      </c>
      <c r="J134" s="52" t="str">
        <f t="shared" si="35"/>
        <v>Тапочки сабо женские с ремешком р. 40</v>
      </c>
      <c r="K134" s="53"/>
      <c r="L134" s="66" t="str">
        <f t="shared" si="36"/>
        <v>пар</v>
      </c>
      <c r="M134" s="54">
        <f t="shared" si="37"/>
        <v>505.97750000000002</v>
      </c>
      <c r="N134" s="35"/>
      <c r="O134" s="55">
        <f t="shared" si="38"/>
        <v>4</v>
      </c>
      <c r="P134" s="56">
        <f t="shared" si="43"/>
        <v>0</v>
      </c>
      <c r="Q134" s="25"/>
      <c r="R134" s="25"/>
      <c r="S134" s="25"/>
      <c r="T134" s="25"/>
      <c r="U134" s="25"/>
      <c r="V134" s="25"/>
      <c r="W134" s="25"/>
      <c r="X134" s="25"/>
      <c r="Y134" s="25"/>
      <c r="Z134" s="25"/>
    </row>
    <row r="135" spans="1:26" s="27" customFormat="1" ht="31.5" customHeight="1" x14ac:dyDescent="0.25">
      <c r="A135" s="23"/>
      <c r="B135" s="103">
        <v>65</v>
      </c>
      <c r="C135" s="91" t="s">
        <v>57</v>
      </c>
      <c r="D135" s="77" t="s">
        <v>30</v>
      </c>
      <c r="E135" s="37">
        <f t="shared" si="29"/>
        <v>505.97750000000002</v>
      </c>
      <c r="F135" s="90">
        <v>8</v>
      </c>
      <c r="G135" s="104">
        <v>4047.82</v>
      </c>
      <c r="H135" s="25"/>
      <c r="I135" s="51">
        <f t="shared" si="34"/>
        <v>65</v>
      </c>
      <c r="J135" s="52" t="str">
        <f t="shared" si="35"/>
        <v>Тапочки сабо женские с ремешком р. 41</v>
      </c>
      <c r="K135" s="53"/>
      <c r="L135" s="66" t="str">
        <f t="shared" si="36"/>
        <v>пар</v>
      </c>
      <c r="M135" s="54">
        <f t="shared" si="37"/>
        <v>505.97750000000002</v>
      </c>
      <c r="N135" s="35"/>
      <c r="O135" s="55">
        <f t="shared" si="38"/>
        <v>8</v>
      </c>
      <c r="P135" s="56">
        <f>N135*O135</f>
        <v>0</v>
      </c>
      <c r="Q135" s="25"/>
      <c r="R135" s="25"/>
      <c r="S135" s="25"/>
      <c r="T135" s="25"/>
      <c r="U135" s="25"/>
      <c r="V135" s="25"/>
      <c r="W135" s="25"/>
      <c r="X135" s="25"/>
      <c r="Y135" s="25"/>
      <c r="Z135" s="25"/>
    </row>
    <row r="136" spans="1:26" s="27" customFormat="1" ht="31.5" customHeight="1" x14ac:dyDescent="0.25">
      <c r="A136" s="23"/>
      <c r="B136" s="103">
        <v>66</v>
      </c>
      <c r="C136" s="91" t="s">
        <v>58</v>
      </c>
      <c r="D136" s="77" t="s">
        <v>30</v>
      </c>
      <c r="E136" s="37">
        <f t="shared" si="29"/>
        <v>505.98</v>
      </c>
      <c r="F136" s="90">
        <v>1</v>
      </c>
      <c r="G136" s="106">
        <v>505.98</v>
      </c>
      <c r="H136" s="25"/>
      <c r="I136" s="51">
        <f t="shared" si="34"/>
        <v>66</v>
      </c>
      <c r="J136" s="52" t="str">
        <f t="shared" si="35"/>
        <v>Тапочки сабо женские с ремешком р. 42</v>
      </c>
      <c r="K136" s="53"/>
      <c r="L136" s="66" t="str">
        <f t="shared" si="36"/>
        <v>пар</v>
      </c>
      <c r="M136" s="54">
        <f t="shared" si="37"/>
        <v>505.98</v>
      </c>
      <c r="N136" s="35"/>
      <c r="O136" s="55">
        <f t="shared" si="38"/>
        <v>1</v>
      </c>
      <c r="P136" s="56">
        <f t="shared" ref="P136" si="44">N136*O136</f>
        <v>0</v>
      </c>
      <c r="Q136" s="25"/>
      <c r="R136" s="25"/>
      <c r="S136" s="25"/>
      <c r="T136" s="25"/>
      <c r="U136" s="25"/>
      <c r="V136" s="25"/>
      <c r="W136" s="25"/>
      <c r="X136" s="25"/>
      <c r="Y136" s="25"/>
      <c r="Z136" s="25"/>
    </row>
    <row r="137" spans="1:26" s="31" customFormat="1" ht="19.5" customHeight="1" x14ac:dyDescent="0.25">
      <c r="A137" s="28"/>
      <c r="B137" s="99"/>
      <c r="C137" s="98" t="s">
        <v>18</v>
      </c>
      <c r="D137" s="93"/>
      <c r="E137" s="100"/>
      <c r="F137" s="101"/>
      <c r="G137" s="108">
        <f>SUM(G71:G136)</f>
        <v>414284.2900000001</v>
      </c>
      <c r="H137" s="30"/>
      <c r="I137" s="62"/>
      <c r="J137" s="75" t="str">
        <f>C137</f>
        <v>ИТОГО:</v>
      </c>
      <c r="K137" s="76"/>
      <c r="L137" s="67"/>
      <c r="M137" s="63"/>
      <c r="N137" s="39"/>
      <c r="O137" s="64"/>
      <c r="P137" s="65"/>
      <c r="Q137" s="30"/>
      <c r="R137" s="30"/>
      <c r="S137" s="30"/>
      <c r="T137" s="30"/>
      <c r="U137" s="30"/>
      <c r="V137" s="30"/>
      <c r="W137" s="30"/>
      <c r="X137" s="30"/>
      <c r="Y137" s="30"/>
      <c r="Z137" s="30"/>
    </row>
    <row r="138" spans="1:26" s="31" customFormat="1" ht="49.5" customHeight="1" x14ac:dyDescent="0.25">
      <c r="A138" s="28"/>
      <c r="B138" s="120" t="s">
        <v>24</v>
      </c>
      <c r="C138" s="121"/>
      <c r="D138" s="121"/>
      <c r="E138" s="121"/>
      <c r="F138" s="121"/>
      <c r="G138" s="122"/>
      <c r="H138" s="30"/>
      <c r="I138" s="123" t="s">
        <v>25</v>
      </c>
      <c r="J138" s="124"/>
      <c r="K138" s="124"/>
      <c r="L138" s="124"/>
      <c r="M138" s="124"/>
      <c r="N138" s="124"/>
      <c r="O138" s="124"/>
      <c r="P138" s="125"/>
      <c r="Q138" s="30"/>
      <c r="R138" s="30"/>
      <c r="S138" s="30"/>
      <c r="T138" s="30"/>
      <c r="U138" s="30"/>
      <c r="V138" s="30"/>
      <c r="W138" s="30"/>
      <c r="X138" s="30"/>
      <c r="Y138" s="30"/>
      <c r="Z138" s="30"/>
    </row>
    <row r="139" spans="1:26" s="31" customFormat="1" ht="24" customHeight="1" x14ac:dyDescent="0.25">
      <c r="A139" s="28"/>
      <c r="B139" s="120" t="s">
        <v>31</v>
      </c>
      <c r="C139" s="158"/>
      <c r="D139" s="158"/>
      <c r="E139" s="158"/>
      <c r="F139" s="158"/>
      <c r="G139" s="159"/>
      <c r="H139" s="30"/>
      <c r="I139" s="151" t="s">
        <v>31</v>
      </c>
      <c r="J139" s="160"/>
      <c r="K139" s="160"/>
      <c r="L139" s="160"/>
      <c r="M139" s="160"/>
      <c r="N139" s="160"/>
      <c r="O139" s="160"/>
      <c r="P139" s="161"/>
      <c r="Q139" s="30"/>
      <c r="R139" s="30"/>
      <c r="S139" s="30"/>
      <c r="T139" s="30"/>
      <c r="U139" s="30"/>
      <c r="V139" s="30"/>
      <c r="W139" s="30"/>
      <c r="X139" s="30"/>
      <c r="Y139" s="30"/>
      <c r="Z139" s="30"/>
    </row>
    <row r="140" spans="1:26" s="27" customFormat="1" ht="33.75" customHeight="1" x14ac:dyDescent="0.25">
      <c r="A140" s="23"/>
      <c r="B140" s="103">
        <v>1</v>
      </c>
      <c r="C140" s="91" t="s">
        <v>87</v>
      </c>
      <c r="D140" s="77" t="s">
        <v>30</v>
      </c>
      <c r="E140" s="89">
        <f>G140/F140</f>
        <v>2058.21</v>
      </c>
      <c r="F140" s="90">
        <v>1</v>
      </c>
      <c r="G140" s="104">
        <v>2058.21</v>
      </c>
      <c r="H140" s="25"/>
      <c r="I140" s="51">
        <f t="shared" ref="I140:I167" si="45">B140</f>
        <v>1</v>
      </c>
      <c r="J140" s="52" t="str">
        <f t="shared" ref="J140:J167" si="46">C140</f>
        <v>Ботинки женские кожаные утепленные (для контролеров) р. 38</v>
      </c>
      <c r="K140" s="53"/>
      <c r="L140" s="77" t="s">
        <v>30</v>
      </c>
      <c r="M140" s="54">
        <f t="shared" ref="M140:M167" si="47">E140</f>
        <v>2058.21</v>
      </c>
      <c r="N140" s="35"/>
      <c r="O140" s="55">
        <f t="shared" ref="O140:O167" si="48">F140</f>
        <v>1</v>
      </c>
      <c r="P140" s="56">
        <f>N140*O140</f>
        <v>0</v>
      </c>
      <c r="Q140" s="25"/>
      <c r="R140" s="25"/>
      <c r="S140" s="25"/>
      <c r="T140" s="25"/>
      <c r="U140" s="25"/>
      <c r="V140" s="25"/>
      <c r="W140" s="25"/>
      <c r="X140" s="25"/>
      <c r="Y140" s="25"/>
      <c r="Z140" s="25"/>
    </row>
    <row r="141" spans="1:26" s="27" customFormat="1" ht="23.25" customHeight="1" x14ac:dyDescent="0.25">
      <c r="A141" s="23"/>
      <c r="B141" s="103">
        <v>2</v>
      </c>
      <c r="C141" s="91" t="s">
        <v>32</v>
      </c>
      <c r="D141" s="77" t="s">
        <v>30</v>
      </c>
      <c r="E141" s="89">
        <f>G141/F141</f>
        <v>1094.18</v>
      </c>
      <c r="F141" s="90">
        <v>1</v>
      </c>
      <c r="G141" s="104">
        <v>1094.18</v>
      </c>
      <c r="H141" s="25"/>
      <c r="I141" s="51">
        <f t="shared" si="45"/>
        <v>2</v>
      </c>
      <c r="J141" s="52" t="str">
        <f t="shared" si="46"/>
        <v>Полуботинки женские кожаные р. 36</v>
      </c>
      <c r="K141" s="53"/>
      <c r="L141" s="77" t="s">
        <v>30</v>
      </c>
      <c r="M141" s="54">
        <f t="shared" si="47"/>
        <v>1094.18</v>
      </c>
      <c r="N141" s="35"/>
      <c r="O141" s="55">
        <f t="shared" si="48"/>
        <v>1</v>
      </c>
      <c r="P141" s="56">
        <f>N141*O141</f>
        <v>0</v>
      </c>
      <c r="Q141" s="25"/>
      <c r="R141" s="25"/>
      <c r="S141" s="25"/>
      <c r="T141" s="25"/>
      <c r="U141" s="25"/>
      <c r="V141" s="25"/>
      <c r="W141" s="25"/>
      <c r="X141" s="25"/>
      <c r="Y141" s="25"/>
      <c r="Z141" s="25"/>
    </row>
    <row r="142" spans="1:26" s="27" customFormat="1" ht="23.25" customHeight="1" x14ac:dyDescent="0.25">
      <c r="A142" s="23"/>
      <c r="B142" s="103">
        <v>3</v>
      </c>
      <c r="C142" s="91" t="s">
        <v>35</v>
      </c>
      <c r="D142" s="77" t="s">
        <v>30</v>
      </c>
      <c r="E142" s="89">
        <f t="shared" ref="E142:E167" si="49">G142/F142</f>
        <v>1094.1759999999999</v>
      </c>
      <c r="F142" s="90">
        <v>5</v>
      </c>
      <c r="G142" s="104">
        <v>5470.88</v>
      </c>
      <c r="H142" s="25"/>
      <c r="I142" s="51">
        <f t="shared" si="45"/>
        <v>3</v>
      </c>
      <c r="J142" s="52" t="str">
        <f t="shared" si="46"/>
        <v>Полуботинки женские кожаные р. 39</v>
      </c>
      <c r="K142" s="53"/>
      <c r="L142" s="77" t="s">
        <v>30</v>
      </c>
      <c r="M142" s="54">
        <f t="shared" si="47"/>
        <v>1094.1759999999999</v>
      </c>
      <c r="N142" s="35"/>
      <c r="O142" s="55">
        <f t="shared" si="48"/>
        <v>5</v>
      </c>
      <c r="P142" s="56">
        <f t="shared" ref="P142:P148" si="50">N142*O142</f>
        <v>0</v>
      </c>
      <c r="Q142" s="25"/>
      <c r="R142" s="25"/>
      <c r="S142" s="25"/>
      <c r="T142" s="25"/>
      <c r="U142" s="25"/>
      <c r="V142" s="25"/>
      <c r="W142" s="25"/>
      <c r="X142" s="25"/>
      <c r="Y142" s="25"/>
      <c r="Z142" s="25"/>
    </row>
    <row r="143" spans="1:26" s="27" customFormat="1" ht="23.25" customHeight="1" x14ac:dyDescent="0.25">
      <c r="A143" s="23"/>
      <c r="B143" s="103">
        <v>4</v>
      </c>
      <c r="C143" s="91" t="s">
        <v>36</v>
      </c>
      <c r="D143" s="77" t="s">
        <v>30</v>
      </c>
      <c r="E143" s="89">
        <f t="shared" si="49"/>
        <v>1094.18</v>
      </c>
      <c r="F143" s="90">
        <v>2</v>
      </c>
      <c r="G143" s="104">
        <v>2188.36</v>
      </c>
      <c r="H143" s="25"/>
      <c r="I143" s="51">
        <f t="shared" si="45"/>
        <v>4</v>
      </c>
      <c r="J143" s="52" t="str">
        <f t="shared" si="46"/>
        <v>Полуботинки женские кожаные р. 40</v>
      </c>
      <c r="K143" s="53"/>
      <c r="L143" s="77" t="s">
        <v>30</v>
      </c>
      <c r="M143" s="54">
        <f t="shared" si="47"/>
        <v>1094.18</v>
      </c>
      <c r="N143" s="35"/>
      <c r="O143" s="55">
        <f t="shared" si="48"/>
        <v>2</v>
      </c>
      <c r="P143" s="56">
        <f t="shared" si="50"/>
        <v>0</v>
      </c>
      <c r="Q143" s="25"/>
      <c r="R143" s="25"/>
      <c r="S143" s="25"/>
      <c r="T143" s="25"/>
      <c r="U143" s="25"/>
      <c r="V143" s="25"/>
      <c r="W143" s="25"/>
      <c r="X143" s="25"/>
      <c r="Y143" s="25"/>
      <c r="Z143" s="25"/>
    </row>
    <row r="144" spans="1:26" s="27" customFormat="1" ht="48" customHeight="1" x14ac:dyDescent="0.25">
      <c r="A144" s="23"/>
      <c r="B144" s="103">
        <v>5</v>
      </c>
      <c r="C144" s="91" t="s">
        <v>107</v>
      </c>
      <c r="D144" s="77" t="s">
        <v>30</v>
      </c>
      <c r="E144" s="89">
        <f t="shared" si="49"/>
        <v>2099.8000000000002</v>
      </c>
      <c r="F144" s="90">
        <v>1</v>
      </c>
      <c r="G144" s="104">
        <v>2099.8000000000002</v>
      </c>
      <c r="H144" s="25"/>
      <c r="I144" s="51">
        <f t="shared" si="45"/>
        <v>5</v>
      </c>
      <c r="J144" s="52" t="str">
        <f t="shared" si="46"/>
        <v>Сапоги кожаные для защиты от повышенных температур, искр и брызг расплавленного металла р.42</v>
      </c>
      <c r="K144" s="53"/>
      <c r="L144" s="77" t="s">
        <v>30</v>
      </c>
      <c r="M144" s="54">
        <f t="shared" si="47"/>
        <v>2099.8000000000002</v>
      </c>
      <c r="N144" s="35"/>
      <c r="O144" s="55">
        <f t="shared" si="48"/>
        <v>1</v>
      </c>
      <c r="P144" s="56">
        <f t="shared" si="50"/>
        <v>0</v>
      </c>
      <c r="Q144" s="25"/>
      <c r="R144" s="25"/>
      <c r="S144" s="25"/>
      <c r="T144" s="25"/>
      <c r="U144" s="25"/>
      <c r="V144" s="25"/>
      <c r="W144" s="25"/>
      <c r="X144" s="25"/>
      <c r="Y144" s="25"/>
      <c r="Z144" s="25"/>
    </row>
    <row r="145" spans="1:26" s="27" customFormat="1" ht="49.5" customHeight="1" x14ac:dyDescent="0.25">
      <c r="A145" s="23"/>
      <c r="B145" s="103">
        <v>6</v>
      </c>
      <c r="C145" s="91" t="s">
        <v>108</v>
      </c>
      <c r="D145" s="77" t="s">
        <v>30</v>
      </c>
      <c r="E145" s="89">
        <f t="shared" si="49"/>
        <v>2099.8000000000002</v>
      </c>
      <c r="F145" s="90">
        <v>2</v>
      </c>
      <c r="G145" s="104">
        <v>4199.6000000000004</v>
      </c>
      <c r="H145" s="25"/>
      <c r="I145" s="51">
        <f t="shared" si="45"/>
        <v>6</v>
      </c>
      <c r="J145" s="52" t="str">
        <f t="shared" si="46"/>
        <v>Сапоги кожаные для защиты от повышенных температур, искр и брызг расплавленного металла р.43</v>
      </c>
      <c r="K145" s="53"/>
      <c r="L145" s="77" t="s">
        <v>30</v>
      </c>
      <c r="M145" s="54">
        <f t="shared" si="47"/>
        <v>2099.8000000000002</v>
      </c>
      <c r="N145" s="35"/>
      <c r="O145" s="55">
        <f t="shared" si="48"/>
        <v>2</v>
      </c>
      <c r="P145" s="56">
        <f t="shared" si="50"/>
        <v>0</v>
      </c>
      <c r="Q145" s="25"/>
      <c r="R145" s="25"/>
      <c r="S145" s="25"/>
      <c r="T145" s="25"/>
      <c r="U145" s="25"/>
      <c r="V145" s="25"/>
      <c r="W145" s="25"/>
      <c r="X145" s="25"/>
      <c r="Y145" s="25"/>
      <c r="Z145" s="25"/>
    </row>
    <row r="146" spans="1:26" s="27" customFormat="1" ht="19.5" customHeight="1" x14ac:dyDescent="0.25">
      <c r="A146" s="23"/>
      <c r="B146" s="103">
        <v>7</v>
      </c>
      <c r="C146" s="91" t="s">
        <v>43</v>
      </c>
      <c r="D146" s="77" t="s">
        <v>30</v>
      </c>
      <c r="E146" s="89">
        <f t="shared" si="49"/>
        <v>1178.915</v>
      </c>
      <c r="F146" s="90">
        <v>2</v>
      </c>
      <c r="G146" s="104">
        <v>2357.83</v>
      </c>
      <c r="H146" s="25"/>
      <c r="I146" s="51">
        <f t="shared" si="45"/>
        <v>7</v>
      </c>
      <c r="J146" s="52" t="str">
        <f t="shared" si="46"/>
        <v>Сапоги рыбацкие р.42</v>
      </c>
      <c r="K146" s="53"/>
      <c r="L146" s="77" t="s">
        <v>30</v>
      </c>
      <c r="M146" s="54">
        <f t="shared" si="47"/>
        <v>1178.915</v>
      </c>
      <c r="N146" s="35"/>
      <c r="O146" s="55">
        <f t="shared" si="48"/>
        <v>2</v>
      </c>
      <c r="P146" s="56">
        <f t="shared" si="50"/>
        <v>0</v>
      </c>
      <c r="Q146" s="25"/>
      <c r="R146" s="25"/>
      <c r="S146" s="25"/>
      <c r="T146" s="25"/>
      <c r="U146" s="25"/>
      <c r="V146" s="25"/>
      <c r="W146" s="25"/>
      <c r="X146" s="25"/>
      <c r="Y146" s="25"/>
      <c r="Z146" s="25"/>
    </row>
    <row r="147" spans="1:26" s="27" customFormat="1" ht="19.5" customHeight="1" x14ac:dyDescent="0.25">
      <c r="A147" s="23"/>
      <c r="B147" s="103">
        <v>8</v>
      </c>
      <c r="C147" s="91" t="s">
        <v>44</v>
      </c>
      <c r="D147" s="77" t="s">
        <v>30</v>
      </c>
      <c r="E147" s="89">
        <f t="shared" si="49"/>
        <v>1178.9175</v>
      </c>
      <c r="F147" s="90">
        <v>4</v>
      </c>
      <c r="G147" s="104">
        <v>4715.67</v>
      </c>
      <c r="H147" s="25"/>
      <c r="I147" s="51">
        <f t="shared" si="45"/>
        <v>8</v>
      </c>
      <c r="J147" s="52" t="str">
        <f t="shared" si="46"/>
        <v>Сапоги рыбацкие р.43</v>
      </c>
      <c r="K147" s="53"/>
      <c r="L147" s="77" t="s">
        <v>30</v>
      </c>
      <c r="M147" s="54">
        <f t="shared" si="47"/>
        <v>1178.9175</v>
      </c>
      <c r="N147" s="35"/>
      <c r="O147" s="55">
        <f t="shared" si="48"/>
        <v>4</v>
      </c>
      <c r="P147" s="56">
        <f t="shared" si="50"/>
        <v>0</v>
      </c>
      <c r="Q147" s="25"/>
      <c r="R147" s="25"/>
      <c r="S147" s="25"/>
      <c r="T147" s="25"/>
      <c r="U147" s="25"/>
      <c r="V147" s="25"/>
      <c r="W147" s="25"/>
      <c r="X147" s="25"/>
      <c r="Y147" s="25"/>
      <c r="Z147" s="25"/>
    </row>
    <row r="148" spans="1:26" s="27" customFormat="1" ht="19.5" customHeight="1" x14ac:dyDescent="0.25">
      <c r="A148" s="23"/>
      <c r="B148" s="103">
        <v>9</v>
      </c>
      <c r="C148" s="91" t="s">
        <v>45</v>
      </c>
      <c r="D148" s="77" t="s">
        <v>30</v>
      </c>
      <c r="E148" s="89">
        <f t="shared" si="49"/>
        <v>1178.915</v>
      </c>
      <c r="F148" s="90">
        <v>2</v>
      </c>
      <c r="G148" s="104">
        <v>2357.83</v>
      </c>
      <c r="H148" s="25"/>
      <c r="I148" s="51">
        <f t="shared" si="45"/>
        <v>9</v>
      </c>
      <c r="J148" s="52" t="str">
        <f t="shared" si="46"/>
        <v>Сапоги рыбацкие р.44</v>
      </c>
      <c r="K148" s="53"/>
      <c r="L148" s="77" t="s">
        <v>30</v>
      </c>
      <c r="M148" s="54">
        <f t="shared" si="47"/>
        <v>1178.915</v>
      </c>
      <c r="N148" s="35"/>
      <c r="O148" s="55">
        <f t="shared" si="48"/>
        <v>2</v>
      </c>
      <c r="P148" s="56">
        <f t="shared" si="50"/>
        <v>0</v>
      </c>
      <c r="Q148" s="25"/>
      <c r="R148" s="25"/>
      <c r="S148" s="25"/>
      <c r="T148" s="25"/>
      <c r="U148" s="25"/>
      <c r="V148" s="25"/>
      <c r="W148" s="25"/>
      <c r="X148" s="25"/>
      <c r="Y148" s="25"/>
      <c r="Z148" s="25"/>
    </row>
    <row r="149" spans="1:26" s="27" customFormat="1" ht="19.5" customHeight="1" x14ac:dyDescent="0.25">
      <c r="A149" s="23"/>
      <c r="B149" s="103">
        <v>10</v>
      </c>
      <c r="C149" s="91" t="s">
        <v>46</v>
      </c>
      <c r="D149" s="77" t="s">
        <v>30</v>
      </c>
      <c r="E149" s="89">
        <f t="shared" si="49"/>
        <v>1178.92</v>
      </c>
      <c r="F149" s="90">
        <v>1</v>
      </c>
      <c r="G149" s="104">
        <v>1178.92</v>
      </c>
      <c r="H149" s="25"/>
      <c r="I149" s="51">
        <f t="shared" si="45"/>
        <v>10</v>
      </c>
      <c r="J149" s="52" t="str">
        <f t="shared" si="46"/>
        <v>Сапоги рыбацкие р.45</v>
      </c>
      <c r="K149" s="53"/>
      <c r="L149" s="77" t="s">
        <v>30</v>
      </c>
      <c r="M149" s="54">
        <f t="shared" si="47"/>
        <v>1178.92</v>
      </c>
      <c r="N149" s="35"/>
      <c r="O149" s="55">
        <f t="shared" si="48"/>
        <v>1</v>
      </c>
      <c r="P149" s="56">
        <f>N149*O149</f>
        <v>0</v>
      </c>
      <c r="Q149" s="25"/>
      <c r="R149" s="25"/>
      <c r="S149" s="25"/>
      <c r="T149" s="25"/>
      <c r="U149" s="25"/>
      <c r="V149" s="25"/>
      <c r="W149" s="25"/>
      <c r="X149" s="25"/>
      <c r="Y149" s="25"/>
      <c r="Z149" s="25"/>
    </row>
    <row r="150" spans="1:26" s="27" customFormat="1" ht="46.5" customHeight="1" x14ac:dyDescent="0.25">
      <c r="A150" s="23"/>
      <c r="B150" s="103">
        <v>11</v>
      </c>
      <c r="C150" s="91" t="s">
        <v>111</v>
      </c>
      <c r="D150" s="77" t="s">
        <v>30</v>
      </c>
      <c r="E150" s="89">
        <v>1329.5169491525423</v>
      </c>
      <c r="F150" s="90">
        <v>1</v>
      </c>
      <c r="G150" s="104">
        <v>3430.34</v>
      </c>
      <c r="H150" s="25"/>
      <c r="I150" s="51">
        <f t="shared" si="45"/>
        <v>11</v>
      </c>
      <c r="J150" s="52" t="str">
        <f t="shared" si="46"/>
        <v>Сапоги кожаные утепленные для защиты от повышенных температур, искр и брызг расплавленного металла р. 42</v>
      </c>
      <c r="K150" s="53"/>
      <c r="L150" s="77" t="s">
        <v>30</v>
      </c>
      <c r="M150" s="54">
        <f t="shared" si="47"/>
        <v>1329.5169491525423</v>
      </c>
      <c r="N150" s="35"/>
      <c r="O150" s="55">
        <f t="shared" si="48"/>
        <v>1</v>
      </c>
      <c r="P150" s="56">
        <f>N150*O150</f>
        <v>0</v>
      </c>
      <c r="Q150" s="25"/>
      <c r="R150" s="25"/>
      <c r="S150" s="25"/>
      <c r="T150" s="25"/>
      <c r="U150" s="25"/>
      <c r="V150" s="25"/>
      <c r="W150" s="25"/>
      <c r="X150" s="25"/>
      <c r="Y150" s="25"/>
      <c r="Z150" s="25"/>
    </row>
    <row r="151" spans="1:26" s="27" customFormat="1" ht="50.25" customHeight="1" x14ac:dyDescent="0.25">
      <c r="A151" s="23"/>
      <c r="B151" s="103">
        <v>12</v>
      </c>
      <c r="C151" s="91" t="s">
        <v>116</v>
      </c>
      <c r="D151" s="77" t="s">
        <v>30</v>
      </c>
      <c r="E151" s="89">
        <v>298.30508474576271</v>
      </c>
      <c r="F151" s="90">
        <v>2</v>
      </c>
      <c r="G151" s="104">
        <v>6860.68</v>
      </c>
      <c r="H151" s="25"/>
      <c r="I151" s="51">
        <f t="shared" si="45"/>
        <v>12</v>
      </c>
      <c r="J151" s="52" t="str">
        <f t="shared" si="46"/>
        <v>Сапоги кожаные утепленные для защиты от повышенных температур, искр и брызг расплавленного металла р.43</v>
      </c>
      <c r="K151" s="53"/>
      <c r="L151" s="77" t="s">
        <v>30</v>
      </c>
      <c r="M151" s="54">
        <f t="shared" si="47"/>
        <v>298.30508474576271</v>
      </c>
      <c r="N151" s="35"/>
      <c r="O151" s="55">
        <f t="shared" si="48"/>
        <v>2</v>
      </c>
      <c r="P151" s="56">
        <f>N151*O151</f>
        <v>0</v>
      </c>
      <c r="Q151" s="25"/>
      <c r="R151" s="25"/>
      <c r="S151" s="25"/>
      <c r="T151" s="25"/>
      <c r="U151" s="25"/>
      <c r="V151" s="25"/>
      <c r="W151" s="25"/>
      <c r="X151" s="25"/>
      <c r="Y151" s="25"/>
      <c r="Z151" s="25"/>
    </row>
    <row r="152" spans="1:26" s="27" customFormat="1" ht="33" customHeight="1" x14ac:dyDescent="0.25">
      <c r="A152" s="23"/>
      <c r="B152" s="103">
        <v>13</v>
      </c>
      <c r="C152" s="91" t="s">
        <v>97</v>
      </c>
      <c r="D152" s="77" t="s">
        <v>30</v>
      </c>
      <c r="E152" s="89">
        <v>615.25423728813564</v>
      </c>
      <c r="F152" s="90">
        <v>2</v>
      </c>
      <c r="G152" s="104">
        <v>5788.7</v>
      </c>
      <c r="H152" s="25"/>
      <c r="I152" s="51">
        <f t="shared" si="45"/>
        <v>13</v>
      </c>
      <c r="J152" s="52" t="str">
        <f t="shared" si="46"/>
        <v>Сапоги кожаные утепленные с защитным подноском р. 37</v>
      </c>
      <c r="K152" s="53"/>
      <c r="L152" s="77" t="s">
        <v>30</v>
      </c>
      <c r="M152" s="54">
        <f t="shared" si="47"/>
        <v>615.25423728813564</v>
      </c>
      <c r="N152" s="35"/>
      <c r="O152" s="55">
        <f t="shared" si="48"/>
        <v>2</v>
      </c>
      <c r="P152" s="56">
        <f>N152*O152</f>
        <v>0</v>
      </c>
      <c r="Q152" s="25"/>
      <c r="R152" s="25"/>
      <c r="S152" s="25"/>
      <c r="T152" s="25"/>
      <c r="U152" s="25"/>
      <c r="V152" s="25"/>
      <c r="W152" s="25"/>
      <c r="X152" s="25"/>
      <c r="Y152" s="25"/>
      <c r="Z152" s="25"/>
    </row>
    <row r="153" spans="1:26" s="27" customFormat="1" ht="35.25" customHeight="1" x14ac:dyDescent="0.25">
      <c r="A153" s="23"/>
      <c r="B153" s="103">
        <v>14</v>
      </c>
      <c r="C153" s="91" t="s">
        <v>98</v>
      </c>
      <c r="D153" s="77" t="s">
        <v>30</v>
      </c>
      <c r="E153" s="89">
        <v>214.40677966101697</v>
      </c>
      <c r="F153" s="90">
        <v>2</v>
      </c>
      <c r="G153" s="104">
        <v>5788.7</v>
      </c>
      <c r="H153" s="25"/>
      <c r="I153" s="51">
        <f t="shared" si="45"/>
        <v>14</v>
      </c>
      <c r="J153" s="52" t="str">
        <f t="shared" si="46"/>
        <v>Сапоги кожаные утепленные с защитным подноском р. 38</v>
      </c>
      <c r="K153" s="53"/>
      <c r="L153" s="77" t="s">
        <v>30</v>
      </c>
      <c r="M153" s="54">
        <f t="shared" si="47"/>
        <v>214.40677966101697</v>
      </c>
      <c r="N153" s="35"/>
      <c r="O153" s="55">
        <f t="shared" si="48"/>
        <v>2</v>
      </c>
      <c r="P153" s="56">
        <f t="shared" ref="P153:P154" si="51">N153*O153</f>
        <v>0</v>
      </c>
      <c r="Q153" s="25"/>
      <c r="R153" s="25"/>
      <c r="S153" s="25"/>
      <c r="T153" s="25"/>
      <c r="U153" s="25"/>
      <c r="V153" s="25"/>
      <c r="W153" s="25"/>
      <c r="X153" s="25"/>
      <c r="Y153" s="25"/>
      <c r="Z153" s="25"/>
    </row>
    <row r="154" spans="1:26" s="27" customFormat="1" ht="35.25" customHeight="1" x14ac:dyDescent="0.25">
      <c r="A154" s="23"/>
      <c r="B154" s="103">
        <v>15</v>
      </c>
      <c r="C154" s="91" t="s">
        <v>99</v>
      </c>
      <c r="D154" s="77" t="s">
        <v>30</v>
      </c>
      <c r="E154" s="89">
        <v>247.03389830508476</v>
      </c>
      <c r="F154" s="90">
        <v>1</v>
      </c>
      <c r="G154" s="104">
        <v>2894.35</v>
      </c>
      <c r="H154" s="25"/>
      <c r="I154" s="51">
        <f t="shared" si="45"/>
        <v>15</v>
      </c>
      <c r="J154" s="52" t="str">
        <f t="shared" si="46"/>
        <v>Сапоги кожаные утепленные с защитным подноском р. 39</v>
      </c>
      <c r="K154" s="53"/>
      <c r="L154" s="77" t="s">
        <v>30</v>
      </c>
      <c r="M154" s="54">
        <f t="shared" si="47"/>
        <v>247.03389830508476</v>
      </c>
      <c r="N154" s="35"/>
      <c r="O154" s="55">
        <f t="shared" si="48"/>
        <v>1</v>
      </c>
      <c r="P154" s="56">
        <f t="shared" si="51"/>
        <v>0</v>
      </c>
      <c r="Q154" s="25"/>
      <c r="R154" s="25"/>
      <c r="S154" s="25"/>
      <c r="T154" s="25"/>
      <c r="U154" s="25"/>
      <c r="V154" s="25"/>
      <c r="W154" s="25"/>
      <c r="X154" s="25"/>
      <c r="Y154" s="25"/>
      <c r="Z154" s="25"/>
    </row>
    <row r="155" spans="1:26" s="27" customFormat="1" ht="16.5" customHeight="1" x14ac:dyDescent="0.25">
      <c r="A155" s="23"/>
      <c r="B155" s="103">
        <v>16</v>
      </c>
      <c r="C155" s="91" t="s">
        <v>117</v>
      </c>
      <c r="D155" s="77" t="s">
        <v>30</v>
      </c>
      <c r="E155" s="89">
        <f t="shared" si="49"/>
        <v>702.04</v>
      </c>
      <c r="F155" s="90">
        <v>1</v>
      </c>
      <c r="G155" s="106">
        <v>702.04</v>
      </c>
      <c r="H155" s="25"/>
      <c r="I155" s="51">
        <f t="shared" si="45"/>
        <v>16</v>
      </c>
      <c r="J155" s="52" t="str">
        <f t="shared" si="46"/>
        <v>Тапочки кожаные на резиновой подошве р.43</v>
      </c>
      <c r="K155" s="53"/>
      <c r="L155" s="77" t="s">
        <v>30</v>
      </c>
      <c r="M155" s="54">
        <f t="shared" si="47"/>
        <v>702.04</v>
      </c>
      <c r="N155" s="35"/>
      <c r="O155" s="55">
        <f t="shared" si="48"/>
        <v>1</v>
      </c>
      <c r="P155" s="56">
        <f t="shared" ref="P155:P162" si="52">N155*O155</f>
        <v>0</v>
      </c>
      <c r="Q155" s="25"/>
      <c r="R155" s="25"/>
      <c r="S155" s="25"/>
      <c r="T155" s="25"/>
      <c r="U155" s="25"/>
      <c r="V155" s="25"/>
      <c r="W155" s="25"/>
      <c r="X155" s="25"/>
      <c r="Y155" s="25"/>
      <c r="Z155" s="25"/>
    </row>
    <row r="156" spans="1:26" s="27" customFormat="1" ht="16.5" customHeight="1" x14ac:dyDescent="0.25">
      <c r="A156" s="23"/>
      <c r="B156" s="103">
        <v>17</v>
      </c>
      <c r="C156" s="91" t="s">
        <v>118</v>
      </c>
      <c r="D156" s="77" t="s">
        <v>30</v>
      </c>
      <c r="E156" s="89">
        <f t="shared" si="49"/>
        <v>702.04</v>
      </c>
      <c r="F156" s="90">
        <v>1</v>
      </c>
      <c r="G156" s="106">
        <v>702.04</v>
      </c>
      <c r="H156" s="25"/>
      <c r="I156" s="51">
        <f t="shared" si="45"/>
        <v>17</v>
      </c>
      <c r="J156" s="52" t="str">
        <f t="shared" si="46"/>
        <v>Тапочки кожаные на резиновой подошве р.44</v>
      </c>
      <c r="K156" s="53"/>
      <c r="L156" s="77" t="s">
        <v>30</v>
      </c>
      <c r="M156" s="54">
        <f t="shared" si="47"/>
        <v>702.04</v>
      </c>
      <c r="N156" s="35"/>
      <c r="O156" s="55">
        <f t="shared" si="48"/>
        <v>1</v>
      </c>
      <c r="P156" s="56">
        <f t="shared" si="52"/>
        <v>0</v>
      </c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spans="1:26" s="27" customFormat="1" ht="16.5" customHeight="1" x14ac:dyDescent="0.25">
      <c r="A157" s="23"/>
      <c r="B157" s="103">
        <v>18</v>
      </c>
      <c r="C157" s="91" t="s">
        <v>119</v>
      </c>
      <c r="D157" s="77" t="s">
        <v>30</v>
      </c>
      <c r="E157" s="89">
        <f t="shared" si="49"/>
        <v>702.04</v>
      </c>
      <c r="F157" s="90">
        <v>1</v>
      </c>
      <c r="G157" s="106">
        <v>702.04</v>
      </c>
      <c r="H157" s="25"/>
      <c r="I157" s="51">
        <f t="shared" si="45"/>
        <v>18</v>
      </c>
      <c r="J157" s="52" t="str">
        <f t="shared" si="46"/>
        <v>Тапочки кожаные на резиновой подошве р.45</v>
      </c>
      <c r="K157" s="53"/>
      <c r="L157" s="77" t="s">
        <v>30</v>
      </c>
      <c r="M157" s="54">
        <f t="shared" si="47"/>
        <v>702.04</v>
      </c>
      <c r="N157" s="35"/>
      <c r="O157" s="55">
        <f t="shared" si="48"/>
        <v>1</v>
      </c>
      <c r="P157" s="56">
        <f t="shared" si="52"/>
        <v>0</v>
      </c>
      <c r="Q157" s="25"/>
      <c r="R157" s="25"/>
      <c r="S157" s="25"/>
      <c r="T157" s="25"/>
      <c r="U157" s="25"/>
      <c r="V157" s="25"/>
      <c r="W157" s="25"/>
      <c r="X157" s="25"/>
      <c r="Y157" s="25"/>
      <c r="Z157" s="25"/>
    </row>
    <row r="158" spans="1:26" s="27" customFormat="1" ht="16.5" customHeight="1" x14ac:dyDescent="0.25">
      <c r="A158" s="23"/>
      <c r="B158" s="103">
        <v>19</v>
      </c>
      <c r="C158" s="91" t="s">
        <v>47</v>
      </c>
      <c r="D158" s="77" t="s">
        <v>30</v>
      </c>
      <c r="E158" s="89">
        <f t="shared" si="49"/>
        <v>702.04</v>
      </c>
      <c r="F158" s="90">
        <v>1</v>
      </c>
      <c r="G158" s="106">
        <v>702.04</v>
      </c>
      <c r="H158" s="25"/>
      <c r="I158" s="51">
        <f t="shared" si="45"/>
        <v>19</v>
      </c>
      <c r="J158" s="52" t="str">
        <f t="shared" si="46"/>
        <v>Тапочки кожаные на резиновой подошве р. 36</v>
      </c>
      <c r="K158" s="53"/>
      <c r="L158" s="77" t="s">
        <v>30</v>
      </c>
      <c r="M158" s="54">
        <f t="shared" si="47"/>
        <v>702.04</v>
      </c>
      <c r="N158" s="35"/>
      <c r="O158" s="55">
        <f t="shared" si="48"/>
        <v>1</v>
      </c>
      <c r="P158" s="56">
        <f t="shared" si="52"/>
        <v>0</v>
      </c>
      <c r="Q158" s="25"/>
      <c r="R158" s="25"/>
      <c r="S158" s="25"/>
      <c r="T158" s="25"/>
      <c r="U158" s="25"/>
      <c r="V158" s="25"/>
      <c r="W158" s="25"/>
      <c r="X158" s="25"/>
      <c r="Y158" s="25"/>
      <c r="Z158" s="25"/>
    </row>
    <row r="159" spans="1:26" s="27" customFormat="1" ht="16.5" customHeight="1" x14ac:dyDescent="0.25">
      <c r="A159" s="23"/>
      <c r="B159" s="103">
        <v>20</v>
      </c>
      <c r="C159" s="91" t="s">
        <v>83</v>
      </c>
      <c r="D159" s="77" t="s">
        <v>30</v>
      </c>
      <c r="E159" s="89">
        <f t="shared" si="49"/>
        <v>702.04</v>
      </c>
      <c r="F159" s="90">
        <v>1</v>
      </c>
      <c r="G159" s="106">
        <v>702.04</v>
      </c>
      <c r="H159" s="25"/>
      <c r="I159" s="51">
        <f t="shared" si="45"/>
        <v>20</v>
      </c>
      <c r="J159" s="52" t="str">
        <f t="shared" si="46"/>
        <v>Тапочки кожаные на резиновой подошве р.37</v>
      </c>
      <c r="K159" s="53"/>
      <c r="L159" s="77" t="s">
        <v>30</v>
      </c>
      <c r="M159" s="54">
        <f t="shared" si="47"/>
        <v>702.04</v>
      </c>
      <c r="N159" s="35"/>
      <c r="O159" s="55">
        <f t="shared" si="48"/>
        <v>1</v>
      </c>
      <c r="P159" s="56">
        <f t="shared" si="52"/>
        <v>0</v>
      </c>
      <c r="Q159" s="25"/>
      <c r="R159" s="25"/>
      <c r="S159" s="25"/>
      <c r="T159" s="25"/>
      <c r="U159" s="25"/>
      <c r="V159" s="25"/>
      <c r="W159" s="25"/>
      <c r="X159" s="25"/>
      <c r="Y159" s="25"/>
      <c r="Z159" s="25"/>
    </row>
    <row r="160" spans="1:26" s="27" customFormat="1" ht="16.5" customHeight="1" x14ac:dyDescent="0.25">
      <c r="A160" s="23"/>
      <c r="B160" s="103">
        <v>21</v>
      </c>
      <c r="C160" s="91" t="s">
        <v>49</v>
      </c>
      <c r="D160" s="77" t="s">
        <v>30</v>
      </c>
      <c r="E160" s="89">
        <f t="shared" si="49"/>
        <v>702.04</v>
      </c>
      <c r="F160" s="90">
        <v>1</v>
      </c>
      <c r="G160" s="106">
        <v>702.04</v>
      </c>
      <c r="H160" s="25"/>
      <c r="I160" s="51">
        <f t="shared" si="45"/>
        <v>21</v>
      </c>
      <c r="J160" s="52" t="str">
        <f t="shared" si="46"/>
        <v>Тапочки кожаные на резиновой подошве р.38</v>
      </c>
      <c r="K160" s="53"/>
      <c r="L160" s="77" t="s">
        <v>30</v>
      </c>
      <c r="M160" s="54">
        <f t="shared" si="47"/>
        <v>702.04</v>
      </c>
      <c r="N160" s="35"/>
      <c r="O160" s="55">
        <f t="shared" si="48"/>
        <v>1</v>
      </c>
      <c r="P160" s="56">
        <f t="shared" si="52"/>
        <v>0</v>
      </c>
      <c r="Q160" s="25"/>
      <c r="R160" s="25"/>
      <c r="S160" s="25"/>
      <c r="T160" s="25"/>
      <c r="U160" s="25"/>
      <c r="V160" s="25"/>
      <c r="W160" s="25"/>
      <c r="X160" s="25"/>
      <c r="Y160" s="25"/>
      <c r="Z160" s="25"/>
    </row>
    <row r="161" spans="1:26" s="27" customFormat="1" ht="16.5" customHeight="1" x14ac:dyDescent="0.25">
      <c r="A161" s="23"/>
      <c r="B161" s="103">
        <v>22</v>
      </c>
      <c r="C161" s="91" t="s">
        <v>50</v>
      </c>
      <c r="D161" s="77" t="s">
        <v>30</v>
      </c>
      <c r="E161" s="89">
        <f t="shared" si="49"/>
        <v>702.04</v>
      </c>
      <c r="F161" s="90">
        <v>3</v>
      </c>
      <c r="G161" s="104">
        <v>2106.12</v>
      </c>
      <c r="H161" s="25"/>
      <c r="I161" s="51">
        <f t="shared" si="45"/>
        <v>22</v>
      </c>
      <c r="J161" s="52" t="str">
        <f t="shared" si="46"/>
        <v>Тапочки кожаные на резиновой подошве р.39</v>
      </c>
      <c r="K161" s="53"/>
      <c r="L161" s="77" t="s">
        <v>30</v>
      </c>
      <c r="M161" s="54">
        <f t="shared" si="47"/>
        <v>702.04</v>
      </c>
      <c r="N161" s="35"/>
      <c r="O161" s="55">
        <f t="shared" si="48"/>
        <v>3</v>
      </c>
      <c r="P161" s="56">
        <f t="shared" si="52"/>
        <v>0</v>
      </c>
      <c r="Q161" s="25"/>
      <c r="R161" s="25"/>
      <c r="S161" s="25"/>
      <c r="T161" s="25"/>
      <c r="U161" s="25"/>
      <c r="V161" s="25"/>
      <c r="W161" s="25"/>
      <c r="X161" s="25"/>
      <c r="Y161" s="25"/>
      <c r="Z161" s="25"/>
    </row>
    <row r="162" spans="1:26" s="27" customFormat="1" ht="16.5" customHeight="1" x14ac:dyDescent="0.25">
      <c r="A162" s="23"/>
      <c r="B162" s="103">
        <v>23</v>
      </c>
      <c r="C162" s="91" t="s">
        <v>51</v>
      </c>
      <c r="D162" s="77" t="s">
        <v>30</v>
      </c>
      <c r="E162" s="89">
        <f t="shared" si="49"/>
        <v>702.04</v>
      </c>
      <c r="F162" s="90">
        <v>2</v>
      </c>
      <c r="G162" s="104">
        <v>1404.08</v>
      </c>
      <c r="H162" s="25"/>
      <c r="I162" s="51">
        <f t="shared" si="45"/>
        <v>23</v>
      </c>
      <c r="J162" s="52" t="str">
        <f t="shared" si="46"/>
        <v>Тапочки кожаные на резиновой подошве р.40</v>
      </c>
      <c r="K162" s="53"/>
      <c r="L162" s="77" t="s">
        <v>30</v>
      </c>
      <c r="M162" s="54">
        <f t="shared" si="47"/>
        <v>702.04</v>
      </c>
      <c r="N162" s="35"/>
      <c r="O162" s="55">
        <f t="shared" si="48"/>
        <v>2</v>
      </c>
      <c r="P162" s="56">
        <f t="shared" si="52"/>
        <v>0</v>
      </c>
      <c r="Q162" s="25"/>
      <c r="R162" s="25"/>
      <c r="S162" s="25"/>
      <c r="T162" s="25"/>
      <c r="U162" s="25"/>
      <c r="V162" s="25"/>
      <c r="W162" s="25"/>
      <c r="X162" s="25"/>
      <c r="Y162" s="25"/>
      <c r="Z162" s="25"/>
    </row>
    <row r="163" spans="1:26" s="27" customFormat="1" ht="15.75" customHeight="1" x14ac:dyDescent="0.25">
      <c r="A163" s="23"/>
      <c r="B163" s="103">
        <v>24</v>
      </c>
      <c r="C163" s="91" t="s">
        <v>53</v>
      </c>
      <c r="D163" s="77" t="s">
        <v>30</v>
      </c>
      <c r="E163" s="89">
        <f t="shared" si="49"/>
        <v>505.97500000000002</v>
      </c>
      <c r="F163" s="90">
        <v>4</v>
      </c>
      <c r="G163" s="104">
        <v>2023.9</v>
      </c>
      <c r="H163" s="25"/>
      <c r="I163" s="51">
        <f t="shared" si="45"/>
        <v>24</v>
      </c>
      <c r="J163" s="52" t="str">
        <f t="shared" si="46"/>
        <v>Тапочки сабо женские с ремешком р. 36</v>
      </c>
      <c r="K163" s="53"/>
      <c r="L163" s="77" t="s">
        <v>30</v>
      </c>
      <c r="M163" s="54">
        <f t="shared" si="47"/>
        <v>505.97500000000002</v>
      </c>
      <c r="N163" s="35"/>
      <c r="O163" s="55">
        <f t="shared" si="48"/>
        <v>4</v>
      </c>
      <c r="P163" s="56">
        <f>N163*O163</f>
        <v>0</v>
      </c>
      <c r="Q163" s="25"/>
      <c r="R163" s="25"/>
      <c r="S163" s="25"/>
      <c r="T163" s="25"/>
      <c r="U163" s="25"/>
      <c r="V163" s="25"/>
      <c r="W163" s="25"/>
      <c r="X163" s="25"/>
      <c r="Y163" s="25"/>
      <c r="Z163" s="25"/>
    </row>
    <row r="164" spans="1:26" s="27" customFormat="1" ht="18.75" customHeight="1" x14ac:dyDescent="0.25">
      <c r="A164" s="23"/>
      <c r="B164" s="103">
        <v>25</v>
      </c>
      <c r="C164" s="91" t="s">
        <v>54</v>
      </c>
      <c r="D164" s="77" t="s">
        <v>30</v>
      </c>
      <c r="E164" s="89">
        <f t="shared" si="49"/>
        <v>505.98</v>
      </c>
      <c r="F164" s="90">
        <v>1</v>
      </c>
      <c r="G164" s="106">
        <v>505.98</v>
      </c>
      <c r="H164" s="25"/>
      <c r="I164" s="51">
        <f t="shared" si="45"/>
        <v>25</v>
      </c>
      <c r="J164" s="52" t="str">
        <f t="shared" si="46"/>
        <v>Тапочки сабо женские с ремешком р. 37</v>
      </c>
      <c r="K164" s="53"/>
      <c r="L164" s="77" t="s">
        <v>30</v>
      </c>
      <c r="M164" s="54">
        <f t="shared" si="47"/>
        <v>505.98</v>
      </c>
      <c r="N164" s="35"/>
      <c r="O164" s="55">
        <f t="shared" si="48"/>
        <v>1</v>
      </c>
      <c r="P164" s="56">
        <f t="shared" ref="P164:P167" si="53">N164*O164</f>
        <v>0</v>
      </c>
      <c r="Q164" s="25"/>
      <c r="R164" s="25"/>
      <c r="S164" s="25"/>
      <c r="T164" s="25"/>
      <c r="U164" s="25"/>
      <c r="V164" s="25"/>
      <c r="W164" s="25"/>
      <c r="X164" s="25"/>
      <c r="Y164" s="25"/>
      <c r="Z164" s="25"/>
    </row>
    <row r="165" spans="1:26" s="27" customFormat="1" ht="18.75" customHeight="1" x14ac:dyDescent="0.25">
      <c r="A165" s="23"/>
      <c r="B165" s="103">
        <v>26</v>
      </c>
      <c r="C165" s="91" t="s">
        <v>55</v>
      </c>
      <c r="D165" s="77" t="s">
        <v>30</v>
      </c>
      <c r="E165" s="89">
        <f t="shared" si="49"/>
        <v>505.98</v>
      </c>
      <c r="F165" s="90">
        <v>1</v>
      </c>
      <c r="G165" s="106">
        <v>505.98</v>
      </c>
      <c r="H165" s="25"/>
      <c r="I165" s="51">
        <f t="shared" si="45"/>
        <v>26</v>
      </c>
      <c r="J165" s="52" t="str">
        <f t="shared" si="46"/>
        <v>Тапочки сабо женские с ремешком р. 38</v>
      </c>
      <c r="K165" s="53"/>
      <c r="L165" s="77" t="s">
        <v>30</v>
      </c>
      <c r="M165" s="54">
        <f t="shared" si="47"/>
        <v>505.98</v>
      </c>
      <c r="N165" s="35"/>
      <c r="O165" s="55">
        <f t="shared" si="48"/>
        <v>1</v>
      </c>
      <c r="P165" s="56">
        <f t="shared" si="53"/>
        <v>0</v>
      </c>
      <c r="Q165" s="25"/>
      <c r="R165" s="25"/>
      <c r="S165" s="25"/>
      <c r="T165" s="25"/>
      <c r="U165" s="25"/>
      <c r="V165" s="25"/>
      <c r="W165" s="25"/>
      <c r="X165" s="25"/>
      <c r="Y165" s="25"/>
      <c r="Z165" s="25"/>
    </row>
    <row r="166" spans="1:26" s="27" customFormat="1" ht="18.75" customHeight="1" x14ac:dyDescent="0.25">
      <c r="A166" s="23"/>
      <c r="B166" s="103">
        <v>27</v>
      </c>
      <c r="C166" s="91" t="s">
        <v>56</v>
      </c>
      <c r="D166" s="77" t="s">
        <v>30</v>
      </c>
      <c r="E166" s="89">
        <f t="shared" si="49"/>
        <v>505.98</v>
      </c>
      <c r="F166" s="90">
        <v>2</v>
      </c>
      <c r="G166" s="104">
        <v>1011.96</v>
      </c>
      <c r="H166" s="25"/>
      <c r="I166" s="51">
        <f t="shared" si="45"/>
        <v>27</v>
      </c>
      <c r="J166" s="52" t="str">
        <f t="shared" si="46"/>
        <v>Тапочки сабо женские с ремешком р. 39</v>
      </c>
      <c r="K166" s="53"/>
      <c r="L166" s="77" t="s">
        <v>30</v>
      </c>
      <c r="M166" s="54">
        <f t="shared" si="47"/>
        <v>505.98</v>
      </c>
      <c r="N166" s="35"/>
      <c r="O166" s="55">
        <f t="shared" si="48"/>
        <v>2</v>
      </c>
      <c r="P166" s="56">
        <f t="shared" si="53"/>
        <v>0</v>
      </c>
      <c r="Q166" s="25"/>
      <c r="R166" s="25"/>
      <c r="S166" s="25"/>
      <c r="T166" s="25"/>
      <c r="U166" s="25"/>
      <c r="V166" s="25"/>
      <c r="W166" s="25"/>
      <c r="X166" s="25"/>
      <c r="Y166" s="25"/>
      <c r="Z166" s="25"/>
    </row>
    <row r="167" spans="1:26" s="27" customFormat="1" ht="18.75" customHeight="1" x14ac:dyDescent="0.25">
      <c r="A167" s="23"/>
      <c r="B167" s="103">
        <v>28</v>
      </c>
      <c r="C167" s="91" t="s">
        <v>84</v>
      </c>
      <c r="D167" s="77" t="s">
        <v>30</v>
      </c>
      <c r="E167" s="89">
        <f t="shared" si="49"/>
        <v>505.97666666666669</v>
      </c>
      <c r="F167" s="90">
        <v>3</v>
      </c>
      <c r="G167" s="104">
        <v>1517.93</v>
      </c>
      <c r="H167" s="25"/>
      <c r="I167" s="51">
        <f t="shared" si="45"/>
        <v>28</v>
      </c>
      <c r="J167" s="52" t="str">
        <f t="shared" si="46"/>
        <v>Тапочки сабо женские с ремешком р. 40</v>
      </c>
      <c r="K167" s="53"/>
      <c r="L167" s="77" t="s">
        <v>30</v>
      </c>
      <c r="M167" s="54">
        <f t="shared" si="47"/>
        <v>505.97666666666669</v>
      </c>
      <c r="N167" s="35"/>
      <c r="O167" s="55">
        <f t="shared" si="48"/>
        <v>3</v>
      </c>
      <c r="P167" s="56">
        <f t="shared" si="53"/>
        <v>0</v>
      </c>
      <c r="Q167" s="25"/>
      <c r="R167" s="25"/>
      <c r="S167" s="25"/>
      <c r="T167" s="25"/>
      <c r="U167" s="25"/>
      <c r="V167" s="25"/>
      <c r="W167" s="25"/>
      <c r="X167" s="25"/>
      <c r="Y167" s="25"/>
      <c r="Z167" s="25"/>
    </row>
    <row r="168" spans="1:26" s="31" customFormat="1" ht="15" customHeight="1" x14ac:dyDescent="0.25">
      <c r="A168" s="28"/>
      <c r="B168" s="109"/>
      <c r="C168" s="98" t="s">
        <v>18</v>
      </c>
      <c r="D168" s="98"/>
      <c r="E168" s="36"/>
      <c r="F168" s="101"/>
      <c r="G168" s="108">
        <f>SUM(G140:G167)</f>
        <v>65772.240000000005</v>
      </c>
      <c r="H168" s="30"/>
      <c r="I168" s="62"/>
      <c r="J168" s="75" t="str">
        <f>C168</f>
        <v>ИТОГО:</v>
      </c>
      <c r="K168" s="76"/>
      <c r="L168" s="102"/>
      <c r="M168" s="63"/>
      <c r="N168" s="39"/>
      <c r="O168" s="64"/>
      <c r="P168" s="65"/>
      <c r="Q168" s="30"/>
      <c r="R168" s="30"/>
      <c r="S168" s="30"/>
      <c r="T168" s="30"/>
      <c r="U168" s="30"/>
      <c r="V168" s="30"/>
      <c r="W168" s="30"/>
      <c r="X168" s="30"/>
      <c r="Y168" s="30"/>
      <c r="Z168" s="30"/>
    </row>
    <row r="169" spans="1:26" s="31" customFormat="1" ht="46.5" customHeight="1" x14ac:dyDescent="0.25">
      <c r="A169" s="28"/>
      <c r="B169" s="120" t="s">
        <v>26</v>
      </c>
      <c r="C169" s="121"/>
      <c r="D169" s="121"/>
      <c r="E169" s="121"/>
      <c r="F169" s="121"/>
      <c r="G169" s="122"/>
      <c r="H169" s="30"/>
      <c r="I169" s="123" t="s">
        <v>26</v>
      </c>
      <c r="J169" s="124"/>
      <c r="K169" s="124"/>
      <c r="L169" s="124"/>
      <c r="M169" s="124"/>
      <c r="N169" s="124"/>
      <c r="O169" s="124"/>
      <c r="P169" s="125"/>
      <c r="Q169" s="30"/>
      <c r="R169" s="30"/>
      <c r="S169" s="30"/>
      <c r="T169" s="30"/>
      <c r="U169" s="30"/>
      <c r="V169" s="30"/>
      <c r="W169" s="30"/>
      <c r="X169" s="30"/>
      <c r="Y169" s="30"/>
      <c r="Z169" s="30"/>
    </row>
    <row r="170" spans="1:26" s="27" customFormat="1" ht="30" x14ac:dyDescent="0.25">
      <c r="A170" s="23"/>
      <c r="B170" s="103">
        <v>1</v>
      </c>
      <c r="C170" s="91" t="s">
        <v>86</v>
      </c>
      <c r="D170" s="77" t="s">
        <v>30</v>
      </c>
      <c r="E170" s="89">
        <f>G170/F170</f>
        <v>2058.21</v>
      </c>
      <c r="F170" s="90">
        <v>1</v>
      </c>
      <c r="G170" s="104">
        <v>2058.21</v>
      </c>
      <c r="H170" s="25"/>
      <c r="I170" s="51">
        <f t="shared" ref="I170:I196" si="54">B170</f>
        <v>1</v>
      </c>
      <c r="J170" s="52" t="str">
        <f t="shared" ref="J170:J196" si="55">C170</f>
        <v>Ботинки женские кожаные утепленные (для контролеров) р. 37</v>
      </c>
      <c r="K170" s="53"/>
      <c r="L170" s="77" t="s">
        <v>30</v>
      </c>
      <c r="M170" s="54">
        <f t="shared" ref="M170:M196" si="56">E170</f>
        <v>2058.21</v>
      </c>
      <c r="N170" s="35"/>
      <c r="O170" s="55">
        <f t="shared" ref="O170:O196" si="57">F170</f>
        <v>1</v>
      </c>
      <c r="P170" s="56">
        <f>N170*O170</f>
        <v>0</v>
      </c>
      <c r="Q170" s="25"/>
      <c r="R170" s="25"/>
      <c r="S170" s="25"/>
      <c r="T170" s="25"/>
      <c r="U170" s="25"/>
      <c r="V170" s="25"/>
      <c r="W170" s="25"/>
      <c r="X170" s="25"/>
      <c r="Y170" s="25"/>
      <c r="Z170" s="25"/>
    </row>
    <row r="171" spans="1:26" s="27" customFormat="1" ht="34.5" customHeight="1" x14ac:dyDescent="0.25">
      <c r="A171" s="23"/>
      <c r="B171" s="103">
        <v>2</v>
      </c>
      <c r="C171" s="91" t="s">
        <v>87</v>
      </c>
      <c r="D171" s="77" t="s">
        <v>30</v>
      </c>
      <c r="E171" s="89">
        <f>G171/F171</f>
        <v>2058.21</v>
      </c>
      <c r="F171" s="90">
        <v>1</v>
      </c>
      <c r="G171" s="104">
        <v>2058.21</v>
      </c>
      <c r="H171" s="25"/>
      <c r="I171" s="51">
        <f t="shared" si="54"/>
        <v>2</v>
      </c>
      <c r="J171" s="52" t="str">
        <f t="shared" si="55"/>
        <v>Ботинки женские кожаные утепленные (для контролеров) р. 38</v>
      </c>
      <c r="K171" s="53"/>
      <c r="L171" s="77" t="s">
        <v>30</v>
      </c>
      <c r="M171" s="54">
        <f t="shared" si="56"/>
        <v>2058.21</v>
      </c>
      <c r="N171" s="35"/>
      <c r="O171" s="55">
        <f t="shared" si="57"/>
        <v>1</v>
      </c>
      <c r="P171" s="56">
        <f>N171*O171</f>
        <v>0</v>
      </c>
      <c r="Q171" s="25"/>
      <c r="R171" s="25"/>
      <c r="S171" s="25"/>
      <c r="T171" s="25"/>
      <c r="U171" s="25"/>
      <c r="V171" s="25"/>
      <c r="W171" s="25"/>
      <c r="X171" s="25"/>
      <c r="Y171" s="25"/>
      <c r="Z171" s="25"/>
    </row>
    <row r="172" spans="1:26" s="27" customFormat="1" ht="30" x14ac:dyDescent="0.25">
      <c r="A172" s="23"/>
      <c r="B172" s="103">
        <v>3</v>
      </c>
      <c r="C172" s="91" t="s">
        <v>60</v>
      </c>
      <c r="D172" s="77" t="s">
        <v>30</v>
      </c>
      <c r="E172" s="89">
        <f>G172/F172</f>
        <v>2058.21</v>
      </c>
      <c r="F172" s="90">
        <v>1</v>
      </c>
      <c r="G172" s="104">
        <v>2058.21</v>
      </c>
      <c r="H172" s="25"/>
      <c r="I172" s="51">
        <f t="shared" si="54"/>
        <v>3</v>
      </c>
      <c r="J172" s="52" t="str">
        <f t="shared" si="55"/>
        <v>Ботинки женские кожаные утепленные с защитным подноском р. 37</v>
      </c>
      <c r="K172" s="53"/>
      <c r="L172" s="77" t="s">
        <v>30</v>
      </c>
      <c r="M172" s="54">
        <f t="shared" si="56"/>
        <v>2058.21</v>
      </c>
      <c r="N172" s="35"/>
      <c r="O172" s="55">
        <f t="shared" si="57"/>
        <v>1</v>
      </c>
      <c r="P172" s="56">
        <f>N172*O172</f>
        <v>0</v>
      </c>
      <c r="Q172" s="25"/>
      <c r="R172" s="25"/>
      <c r="S172" s="25"/>
      <c r="T172" s="25"/>
      <c r="U172" s="25"/>
      <c r="V172" s="25"/>
      <c r="W172" s="25"/>
      <c r="X172" s="25"/>
      <c r="Y172" s="25"/>
      <c r="Z172" s="25"/>
    </row>
    <row r="173" spans="1:26" s="27" customFormat="1" ht="34.5" customHeight="1" x14ac:dyDescent="0.25">
      <c r="A173" s="23"/>
      <c r="B173" s="103">
        <v>4</v>
      </c>
      <c r="C173" s="91" t="s">
        <v>61</v>
      </c>
      <c r="D173" s="77" t="s">
        <v>30</v>
      </c>
      <c r="E173" s="89">
        <f>G173/F173</f>
        <v>2058.21</v>
      </c>
      <c r="F173" s="90">
        <v>2</v>
      </c>
      <c r="G173" s="104">
        <v>4116.42</v>
      </c>
      <c r="H173" s="25"/>
      <c r="I173" s="51">
        <f t="shared" si="54"/>
        <v>4</v>
      </c>
      <c r="J173" s="52" t="str">
        <f t="shared" si="55"/>
        <v>Ботинки женские кожаные утепленные с защитным подноском р. 38</v>
      </c>
      <c r="K173" s="53"/>
      <c r="L173" s="77" t="s">
        <v>30</v>
      </c>
      <c r="M173" s="54">
        <f t="shared" si="56"/>
        <v>2058.21</v>
      </c>
      <c r="N173" s="35"/>
      <c r="O173" s="55">
        <f t="shared" si="57"/>
        <v>2</v>
      </c>
      <c r="P173" s="56">
        <f>N173*O173</f>
        <v>0</v>
      </c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 spans="1:26" s="27" customFormat="1" ht="30" customHeight="1" x14ac:dyDescent="0.25">
      <c r="A174" s="23"/>
      <c r="B174" s="103">
        <v>5</v>
      </c>
      <c r="C174" s="91" t="s">
        <v>100</v>
      </c>
      <c r="D174" s="77" t="s">
        <v>30</v>
      </c>
      <c r="E174" s="89">
        <f>G174/F174</f>
        <v>1517.925</v>
      </c>
      <c r="F174" s="90">
        <v>4</v>
      </c>
      <c r="G174" s="104">
        <v>6071.7</v>
      </c>
      <c r="H174" s="25"/>
      <c r="I174" s="51">
        <f t="shared" si="54"/>
        <v>5</v>
      </c>
      <c r="J174" s="52" t="str">
        <f t="shared" si="55"/>
        <v>Сапоги  рыбацкие с полукомбинезоном   из ПВХ р.43</v>
      </c>
      <c r="K174" s="53"/>
      <c r="L174" s="77" t="s">
        <v>30</v>
      </c>
      <c r="M174" s="54">
        <f t="shared" si="56"/>
        <v>1517.925</v>
      </c>
      <c r="N174" s="35"/>
      <c r="O174" s="55">
        <f t="shared" si="57"/>
        <v>4</v>
      </c>
      <c r="P174" s="56">
        <f>N174*O174</f>
        <v>0</v>
      </c>
      <c r="Q174" s="25"/>
      <c r="R174" s="25"/>
      <c r="S174" s="25"/>
      <c r="T174" s="25"/>
      <c r="U174" s="25"/>
      <c r="V174" s="25"/>
      <c r="W174" s="25"/>
      <c r="X174" s="25"/>
      <c r="Y174" s="25"/>
      <c r="Z174" s="25"/>
    </row>
    <row r="175" spans="1:26" s="27" customFormat="1" ht="34.5" customHeight="1" x14ac:dyDescent="0.25">
      <c r="A175" s="23"/>
      <c r="B175" s="103">
        <v>6</v>
      </c>
      <c r="C175" s="91" t="s">
        <v>101</v>
      </c>
      <c r="D175" s="77" t="s">
        <v>30</v>
      </c>
      <c r="E175" s="89">
        <f t="shared" ref="E175:E196" si="58">G175/F175</f>
        <v>1517.925</v>
      </c>
      <c r="F175" s="90">
        <v>2</v>
      </c>
      <c r="G175" s="104">
        <v>3035.85</v>
      </c>
      <c r="H175" s="25"/>
      <c r="I175" s="51">
        <f t="shared" si="54"/>
        <v>6</v>
      </c>
      <c r="J175" s="52" t="str">
        <f t="shared" si="55"/>
        <v>Сапоги  рыбацкие с полукомбинезоном   из ПВХ р.45</v>
      </c>
      <c r="K175" s="53"/>
      <c r="L175" s="77" t="s">
        <v>30</v>
      </c>
      <c r="M175" s="54">
        <f t="shared" si="56"/>
        <v>1517.925</v>
      </c>
      <c r="N175" s="35"/>
      <c r="O175" s="55">
        <f t="shared" si="57"/>
        <v>2</v>
      </c>
      <c r="P175" s="56">
        <f t="shared" ref="P175:P182" si="59">N175*O175</f>
        <v>0</v>
      </c>
      <c r="Q175" s="25"/>
      <c r="R175" s="25"/>
      <c r="S175" s="25"/>
      <c r="T175" s="25"/>
      <c r="U175" s="25"/>
      <c r="V175" s="25"/>
      <c r="W175" s="25"/>
      <c r="X175" s="25"/>
      <c r="Y175" s="25"/>
      <c r="Z175" s="25"/>
    </row>
    <row r="176" spans="1:26" s="27" customFormat="1" ht="46.5" customHeight="1" x14ac:dyDescent="0.25">
      <c r="A176" s="23"/>
      <c r="B176" s="103">
        <v>7</v>
      </c>
      <c r="C176" s="91" t="s">
        <v>107</v>
      </c>
      <c r="D176" s="77" t="s">
        <v>30</v>
      </c>
      <c r="E176" s="89">
        <f t="shared" si="58"/>
        <v>2099.8000000000002</v>
      </c>
      <c r="F176" s="90">
        <v>1</v>
      </c>
      <c r="G176" s="104">
        <v>2099.8000000000002</v>
      </c>
      <c r="H176" s="25"/>
      <c r="I176" s="51">
        <f t="shared" si="54"/>
        <v>7</v>
      </c>
      <c r="J176" s="52" t="str">
        <f t="shared" si="55"/>
        <v>Сапоги кожаные для защиты от повышенных температур, искр и брызг расплавленного металла р.42</v>
      </c>
      <c r="K176" s="53"/>
      <c r="L176" s="77" t="s">
        <v>30</v>
      </c>
      <c r="M176" s="54">
        <f t="shared" si="56"/>
        <v>2099.8000000000002</v>
      </c>
      <c r="N176" s="35"/>
      <c r="O176" s="55">
        <f t="shared" si="57"/>
        <v>1</v>
      </c>
      <c r="P176" s="56">
        <f t="shared" si="59"/>
        <v>0</v>
      </c>
      <c r="Q176" s="25"/>
      <c r="R176" s="25"/>
      <c r="S176" s="25"/>
      <c r="T176" s="25"/>
      <c r="U176" s="25"/>
      <c r="V176" s="25"/>
      <c r="W176" s="25"/>
      <c r="X176" s="25"/>
      <c r="Y176" s="25"/>
      <c r="Z176" s="25"/>
    </row>
    <row r="177" spans="1:26" s="27" customFormat="1" ht="48" customHeight="1" x14ac:dyDescent="0.25">
      <c r="A177" s="23"/>
      <c r="B177" s="103">
        <v>8</v>
      </c>
      <c r="C177" s="91" t="s">
        <v>108</v>
      </c>
      <c r="D177" s="77" t="s">
        <v>30</v>
      </c>
      <c r="E177" s="89">
        <f t="shared" si="58"/>
        <v>2099.8000000000002</v>
      </c>
      <c r="F177" s="90">
        <v>1</v>
      </c>
      <c r="G177" s="104">
        <v>2099.8000000000002</v>
      </c>
      <c r="H177" s="25"/>
      <c r="I177" s="51">
        <f t="shared" si="54"/>
        <v>8</v>
      </c>
      <c r="J177" s="52" t="str">
        <f t="shared" si="55"/>
        <v>Сапоги кожаные для защиты от повышенных температур, искр и брызг расплавленного металла р.43</v>
      </c>
      <c r="K177" s="53"/>
      <c r="L177" s="77" t="s">
        <v>30</v>
      </c>
      <c r="M177" s="54">
        <f t="shared" si="56"/>
        <v>2099.8000000000002</v>
      </c>
      <c r="N177" s="35"/>
      <c r="O177" s="55">
        <f t="shared" si="57"/>
        <v>1</v>
      </c>
      <c r="P177" s="56">
        <f t="shared" si="59"/>
        <v>0</v>
      </c>
      <c r="Q177" s="25"/>
      <c r="R177" s="25"/>
      <c r="S177" s="25"/>
      <c r="T177" s="25"/>
      <c r="U177" s="25"/>
      <c r="V177" s="25"/>
      <c r="W177" s="25"/>
      <c r="X177" s="25"/>
      <c r="Y177" s="25"/>
      <c r="Z177" s="25"/>
    </row>
    <row r="178" spans="1:26" s="27" customFormat="1" ht="49.5" customHeight="1" x14ac:dyDescent="0.25">
      <c r="A178" s="23"/>
      <c r="B178" s="103">
        <v>9</v>
      </c>
      <c r="C178" s="91" t="s">
        <v>109</v>
      </c>
      <c r="D178" s="77" t="s">
        <v>30</v>
      </c>
      <c r="E178" s="89">
        <f t="shared" si="58"/>
        <v>2099.8000000000002</v>
      </c>
      <c r="F178" s="90">
        <v>2</v>
      </c>
      <c r="G178" s="104">
        <v>4199.6000000000004</v>
      </c>
      <c r="H178" s="25"/>
      <c r="I178" s="51">
        <f t="shared" si="54"/>
        <v>9</v>
      </c>
      <c r="J178" s="52" t="str">
        <f t="shared" si="55"/>
        <v>Сапоги кожаные для защиты от повышенных температур, искр и брызг расплавленного металла р.44</v>
      </c>
      <c r="K178" s="53"/>
      <c r="L178" s="77" t="s">
        <v>30</v>
      </c>
      <c r="M178" s="54">
        <f t="shared" si="56"/>
        <v>2099.8000000000002</v>
      </c>
      <c r="N178" s="35"/>
      <c r="O178" s="55">
        <f t="shared" si="57"/>
        <v>2</v>
      </c>
      <c r="P178" s="56">
        <f t="shared" si="59"/>
        <v>0</v>
      </c>
      <c r="Q178" s="25"/>
      <c r="R178" s="25"/>
      <c r="S178" s="25"/>
      <c r="T178" s="25"/>
      <c r="U178" s="25"/>
      <c r="V178" s="25"/>
      <c r="W178" s="25"/>
      <c r="X178" s="25"/>
      <c r="Y178" s="25"/>
      <c r="Z178" s="25"/>
    </row>
    <row r="179" spans="1:26" s="27" customFormat="1" ht="20.25" customHeight="1" x14ac:dyDescent="0.25">
      <c r="A179" s="23"/>
      <c r="B179" s="103">
        <v>10</v>
      </c>
      <c r="C179" s="91" t="s">
        <v>43</v>
      </c>
      <c r="D179" s="77" t="s">
        <v>30</v>
      </c>
      <c r="E179" s="89">
        <f t="shared" si="58"/>
        <v>1178.9159999999999</v>
      </c>
      <c r="F179" s="90">
        <v>5</v>
      </c>
      <c r="G179" s="104">
        <v>5894.58</v>
      </c>
      <c r="H179" s="25"/>
      <c r="I179" s="51">
        <f t="shared" si="54"/>
        <v>10</v>
      </c>
      <c r="J179" s="52" t="str">
        <f t="shared" si="55"/>
        <v>Сапоги рыбацкие р.42</v>
      </c>
      <c r="K179" s="53"/>
      <c r="L179" s="77" t="s">
        <v>30</v>
      </c>
      <c r="M179" s="54">
        <f t="shared" si="56"/>
        <v>1178.9159999999999</v>
      </c>
      <c r="N179" s="35"/>
      <c r="O179" s="55">
        <f t="shared" si="57"/>
        <v>5</v>
      </c>
      <c r="P179" s="56">
        <f t="shared" si="59"/>
        <v>0</v>
      </c>
      <c r="Q179" s="25"/>
      <c r="R179" s="25"/>
      <c r="S179" s="25"/>
      <c r="T179" s="25"/>
      <c r="U179" s="25"/>
      <c r="V179" s="25"/>
      <c r="W179" s="25"/>
      <c r="X179" s="25"/>
      <c r="Y179" s="25"/>
      <c r="Z179" s="25"/>
    </row>
    <row r="180" spans="1:26" s="27" customFormat="1" ht="20.25" customHeight="1" x14ac:dyDescent="0.25">
      <c r="A180" s="23"/>
      <c r="B180" s="103">
        <v>11</v>
      </c>
      <c r="C180" s="91" t="s">
        <v>44</v>
      </c>
      <c r="D180" s="77" t="s">
        <v>30</v>
      </c>
      <c r="E180" s="89">
        <f t="shared" si="58"/>
        <v>1178.9175</v>
      </c>
      <c r="F180" s="90">
        <v>4</v>
      </c>
      <c r="G180" s="104">
        <v>4715.67</v>
      </c>
      <c r="H180" s="25"/>
      <c r="I180" s="51">
        <f t="shared" si="54"/>
        <v>11</v>
      </c>
      <c r="J180" s="52" t="str">
        <f t="shared" si="55"/>
        <v>Сапоги рыбацкие р.43</v>
      </c>
      <c r="K180" s="53"/>
      <c r="L180" s="77" t="s">
        <v>30</v>
      </c>
      <c r="M180" s="54">
        <f t="shared" si="56"/>
        <v>1178.9175</v>
      </c>
      <c r="N180" s="35"/>
      <c r="O180" s="55">
        <f t="shared" si="57"/>
        <v>4</v>
      </c>
      <c r="P180" s="56">
        <f t="shared" si="59"/>
        <v>0</v>
      </c>
      <c r="Q180" s="25"/>
      <c r="R180" s="25"/>
      <c r="S180" s="25"/>
      <c r="T180" s="25"/>
      <c r="U180" s="25"/>
      <c r="V180" s="25"/>
      <c r="W180" s="25"/>
      <c r="X180" s="25"/>
      <c r="Y180" s="25"/>
      <c r="Z180" s="25"/>
    </row>
    <row r="181" spans="1:26" s="27" customFormat="1" ht="20.25" customHeight="1" x14ac:dyDescent="0.25">
      <c r="A181" s="23"/>
      <c r="B181" s="103">
        <v>12</v>
      </c>
      <c r="C181" s="91" t="s">
        <v>45</v>
      </c>
      <c r="D181" s="77" t="s">
        <v>30</v>
      </c>
      <c r="E181" s="89">
        <f t="shared" si="58"/>
        <v>1178.92</v>
      </c>
      <c r="F181" s="90">
        <v>1</v>
      </c>
      <c r="G181" s="104">
        <v>1178.92</v>
      </c>
      <c r="H181" s="25"/>
      <c r="I181" s="51">
        <f t="shared" si="54"/>
        <v>12</v>
      </c>
      <c r="J181" s="52" t="str">
        <f t="shared" si="55"/>
        <v>Сапоги рыбацкие р.44</v>
      </c>
      <c r="K181" s="53"/>
      <c r="L181" s="77" t="s">
        <v>30</v>
      </c>
      <c r="M181" s="54">
        <f t="shared" si="56"/>
        <v>1178.92</v>
      </c>
      <c r="N181" s="35"/>
      <c r="O181" s="55">
        <f t="shared" si="57"/>
        <v>1</v>
      </c>
      <c r="P181" s="56">
        <f t="shared" si="59"/>
        <v>0</v>
      </c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 spans="1:26" s="27" customFormat="1" ht="34.5" customHeight="1" x14ac:dyDescent="0.25">
      <c r="A182" s="23"/>
      <c r="B182" s="103">
        <v>13</v>
      </c>
      <c r="C182" s="91" t="s">
        <v>102</v>
      </c>
      <c r="D182" s="77" t="s">
        <v>30</v>
      </c>
      <c r="E182" s="89">
        <f t="shared" si="58"/>
        <v>1517.9266666666665</v>
      </c>
      <c r="F182" s="90">
        <v>3</v>
      </c>
      <c r="G182" s="104">
        <v>4553.78</v>
      </c>
      <c r="H182" s="25"/>
      <c r="I182" s="51">
        <f t="shared" si="54"/>
        <v>13</v>
      </c>
      <c r="J182" s="52" t="str">
        <f t="shared" si="55"/>
        <v>Сапоги рыбацкие с полукомбинезоном из ПВХ р. 41</v>
      </c>
      <c r="K182" s="53"/>
      <c r="L182" s="77" t="s">
        <v>30</v>
      </c>
      <c r="M182" s="54">
        <f t="shared" si="56"/>
        <v>1517.9266666666665</v>
      </c>
      <c r="N182" s="35"/>
      <c r="O182" s="55">
        <f t="shared" si="57"/>
        <v>3</v>
      </c>
      <c r="P182" s="56">
        <f t="shared" si="59"/>
        <v>0</v>
      </c>
      <c r="Q182" s="25"/>
      <c r="R182" s="25"/>
      <c r="S182" s="25"/>
      <c r="T182" s="25"/>
      <c r="U182" s="25"/>
      <c r="V182" s="25"/>
      <c r="W182" s="25"/>
      <c r="X182" s="25"/>
      <c r="Y182" s="25"/>
      <c r="Z182" s="25"/>
    </row>
    <row r="183" spans="1:26" s="27" customFormat="1" ht="34.5" customHeight="1" x14ac:dyDescent="0.25">
      <c r="A183" s="23"/>
      <c r="B183" s="103">
        <v>14</v>
      </c>
      <c r="C183" s="91" t="s">
        <v>80</v>
      </c>
      <c r="D183" s="77" t="s">
        <v>30</v>
      </c>
      <c r="E183" s="89">
        <f t="shared" si="58"/>
        <v>1517.925</v>
      </c>
      <c r="F183" s="90">
        <v>8</v>
      </c>
      <c r="G183" s="104">
        <v>12143.4</v>
      </c>
      <c r="H183" s="25"/>
      <c r="I183" s="51">
        <f t="shared" si="54"/>
        <v>14</v>
      </c>
      <c r="J183" s="52" t="str">
        <f t="shared" si="55"/>
        <v>Сапоги рыбацкие с полукомбинезоном из ПВХ р. 42</v>
      </c>
      <c r="K183" s="53"/>
      <c r="L183" s="77" t="s">
        <v>30</v>
      </c>
      <c r="M183" s="54">
        <f t="shared" si="56"/>
        <v>1517.925</v>
      </c>
      <c r="N183" s="35"/>
      <c r="O183" s="55">
        <f t="shared" si="57"/>
        <v>8</v>
      </c>
      <c r="P183" s="56">
        <f>N183*O183</f>
        <v>0</v>
      </c>
      <c r="Q183" s="25"/>
      <c r="R183" s="25"/>
      <c r="S183" s="25"/>
      <c r="T183" s="25"/>
      <c r="U183" s="25"/>
      <c r="V183" s="25"/>
      <c r="W183" s="25"/>
      <c r="X183" s="25"/>
      <c r="Y183" s="25"/>
      <c r="Z183" s="25"/>
    </row>
    <row r="184" spans="1:26" s="27" customFormat="1" ht="34.5" customHeight="1" x14ac:dyDescent="0.25">
      <c r="A184" s="23"/>
      <c r="B184" s="103">
        <v>15</v>
      </c>
      <c r="C184" s="91" t="s">
        <v>81</v>
      </c>
      <c r="D184" s="77" t="s">
        <v>30</v>
      </c>
      <c r="E184" s="89">
        <f t="shared" si="58"/>
        <v>1517.925</v>
      </c>
      <c r="F184" s="90">
        <v>2</v>
      </c>
      <c r="G184" s="104">
        <v>3035.85</v>
      </c>
      <c r="H184" s="25"/>
      <c r="I184" s="51">
        <f t="shared" si="54"/>
        <v>15</v>
      </c>
      <c r="J184" s="52" t="str">
        <f t="shared" si="55"/>
        <v>Сапоги рыбацкие с полукомбинезоном из ПВХ р. 44</v>
      </c>
      <c r="K184" s="53"/>
      <c r="L184" s="77" t="s">
        <v>30</v>
      </c>
      <c r="M184" s="54">
        <f t="shared" si="56"/>
        <v>1517.925</v>
      </c>
      <c r="N184" s="35"/>
      <c r="O184" s="55">
        <f t="shared" si="57"/>
        <v>2</v>
      </c>
      <c r="P184" s="56">
        <f t="shared" ref="P184:P188" si="60">N184*O184</f>
        <v>0</v>
      </c>
      <c r="Q184" s="25"/>
      <c r="R184" s="25"/>
      <c r="S184" s="25"/>
      <c r="T184" s="25"/>
      <c r="U184" s="25"/>
      <c r="V184" s="25"/>
      <c r="W184" s="25"/>
      <c r="X184" s="25"/>
      <c r="Y184" s="25"/>
      <c r="Z184" s="25"/>
    </row>
    <row r="185" spans="1:26" s="27" customFormat="1" ht="51" customHeight="1" x14ac:dyDescent="0.25">
      <c r="A185" s="23"/>
      <c r="B185" s="103">
        <v>16</v>
      </c>
      <c r="C185" s="91" t="s">
        <v>111</v>
      </c>
      <c r="D185" s="77" t="s">
        <v>30</v>
      </c>
      <c r="E185" s="89">
        <f t="shared" ref="E185:E187" si="61">G185/F185</f>
        <v>3430.34</v>
      </c>
      <c r="F185" s="90">
        <v>2</v>
      </c>
      <c r="G185" s="104">
        <v>6860.68</v>
      </c>
      <c r="H185" s="25"/>
      <c r="I185" s="51">
        <f t="shared" si="54"/>
        <v>16</v>
      </c>
      <c r="J185" s="52" t="str">
        <f t="shared" si="55"/>
        <v>Сапоги кожаные утепленные для защиты от повышенных температур, искр и брызг расплавленного металла р. 42</v>
      </c>
      <c r="K185" s="53"/>
      <c r="L185" s="77" t="s">
        <v>30</v>
      </c>
      <c r="M185" s="54">
        <f t="shared" si="56"/>
        <v>3430.34</v>
      </c>
      <c r="N185" s="35"/>
      <c r="O185" s="55">
        <f t="shared" si="57"/>
        <v>2</v>
      </c>
      <c r="P185" s="56">
        <f>N185*O185</f>
        <v>0</v>
      </c>
      <c r="Q185" s="25"/>
      <c r="R185" s="25"/>
      <c r="S185" s="25"/>
      <c r="T185" s="25"/>
      <c r="U185" s="25"/>
      <c r="V185" s="25"/>
      <c r="W185" s="25"/>
      <c r="X185" s="25"/>
      <c r="Y185" s="25"/>
      <c r="Z185" s="25"/>
    </row>
    <row r="186" spans="1:26" s="27" customFormat="1" ht="48" customHeight="1" x14ac:dyDescent="0.25">
      <c r="A186" s="23"/>
      <c r="B186" s="103">
        <v>17</v>
      </c>
      <c r="C186" s="91" t="s">
        <v>116</v>
      </c>
      <c r="D186" s="77" t="s">
        <v>30</v>
      </c>
      <c r="E186" s="89">
        <f t="shared" si="61"/>
        <v>3430.34</v>
      </c>
      <c r="F186" s="90">
        <v>2</v>
      </c>
      <c r="G186" s="104">
        <v>6860.68</v>
      </c>
      <c r="H186" s="25"/>
      <c r="I186" s="51">
        <f t="shared" si="54"/>
        <v>17</v>
      </c>
      <c r="J186" s="52" t="str">
        <f t="shared" si="55"/>
        <v>Сапоги кожаные утепленные для защиты от повышенных температур, искр и брызг расплавленного металла р.43</v>
      </c>
      <c r="K186" s="53"/>
      <c r="L186" s="77" t="s">
        <v>30</v>
      </c>
      <c r="M186" s="54">
        <f t="shared" si="56"/>
        <v>3430.34</v>
      </c>
      <c r="N186" s="35"/>
      <c r="O186" s="55">
        <f t="shared" si="57"/>
        <v>2</v>
      </c>
      <c r="P186" s="56">
        <f>N186*O186</f>
        <v>0</v>
      </c>
      <c r="Q186" s="25"/>
      <c r="R186" s="25"/>
      <c r="S186" s="25"/>
      <c r="T186" s="25"/>
      <c r="U186" s="25"/>
      <c r="V186" s="25"/>
      <c r="W186" s="25"/>
      <c r="X186" s="25"/>
      <c r="Y186" s="25"/>
      <c r="Z186" s="25"/>
    </row>
    <row r="187" spans="1:26" s="27" customFormat="1" ht="49.5" customHeight="1" x14ac:dyDescent="0.25">
      <c r="A187" s="23"/>
      <c r="B187" s="103">
        <v>18</v>
      </c>
      <c r="C187" s="91" t="s">
        <v>113</v>
      </c>
      <c r="D187" s="77" t="s">
        <v>30</v>
      </c>
      <c r="E187" s="89">
        <f t="shared" si="61"/>
        <v>3430.34</v>
      </c>
      <c r="F187" s="90">
        <v>2</v>
      </c>
      <c r="G187" s="104">
        <v>6860.68</v>
      </c>
      <c r="H187" s="25"/>
      <c r="I187" s="51">
        <f t="shared" si="54"/>
        <v>18</v>
      </c>
      <c r="J187" s="52" t="str">
        <f t="shared" si="55"/>
        <v>Сапоги кожаные утепленные для защиты от повышенных температур, искр и брызг расплавленного металла р.44</v>
      </c>
      <c r="K187" s="53"/>
      <c r="L187" s="77" t="s">
        <v>30</v>
      </c>
      <c r="M187" s="54">
        <f t="shared" si="56"/>
        <v>3430.34</v>
      </c>
      <c r="N187" s="35"/>
      <c r="O187" s="55">
        <f t="shared" si="57"/>
        <v>2</v>
      </c>
      <c r="P187" s="56">
        <f>N187*O187</f>
        <v>0</v>
      </c>
      <c r="Q187" s="25"/>
      <c r="R187" s="25"/>
      <c r="S187" s="25"/>
      <c r="T187" s="25"/>
      <c r="U187" s="25"/>
      <c r="V187" s="25"/>
      <c r="W187" s="25"/>
      <c r="X187" s="25"/>
      <c r="Y187" s="25"/>
      <c r="Z187" s="25"/>
    </row>
    <row r="188" spans="1:26" s="27" customFormat="1" ht="20.25" customHeight="1" x14ac:dyDescent="0.25">
      <c r="A188" s="23"/>
      <c r="B188" s="103">
        <v>19</v>
      </c>
      <c r="C188" s="91" t="s">
        <v>83</v>
      </c>
      <c r="D188" s="77" t="s">
        <v>30</v>
      </c>
      <c r="E188" s="89">
        <f t="shared" si="58"/>
        <v>702.04</v>
      </c>
      <c r="F188" s="90">
        <v>3</v>
      </c>
      <c r="G188" s="104">
        <v>2106.12</v>
      </c>
      <c r="H188" s="25"/>
      <c r="I188" s="51">
        <f t="shared" si="54"/>
        <v>19</v>
      </c>
      <c r="J188" s="52" t="str">
        <f t="shared" si="55"/>
        <v>Тапочки кожаные на резиновой подошве р.37</v>
      </c>
      <c r="K188" s="53"/>
      <c r="L188" s="77" t="s">
        <v>30</v>
      </c>
      <c r="M188" s="54">
        <f t="shared" si="56"/>
        <v>702.04</v>
      </c>
      <c r="N188" s="35"/>
      <c r="O188" s="55">
        <f t="shared" si="57"/>
        <v>3</v>
      </c>
      <c r="P188" s="56">
        <f t="shared" si="60"/>
        <v>0</v>
      </c>
      <c r="Q188" s="25"/>
      <c r="R188" s="25"/>
      <c r="S188" s="25"/>
      <c r="T188" s="25"/>
      <c r="U188" s="25"/>
      <c r="V188" s="25"/>
      <c r="W188" s="25"/>
      <c r="X188" s="25"/>
      <c r="Y188" s="25"/>
      <c r="Z188" s="25"/>
    </row>
    <row r="189" spans="1:26" s="27" customFormat="1" ht="20.25" customHeight="1" x14ac:dyDescent="0.25">
      <c r="A189" s="23"/>
      <c r="B189" s="103">
        <v>20</v>
      </c>
      <c r="C189" s="91" t="s">
        <v>49</v>
      </c>
      <c r="D189" s="77" t="s">
        <v>30</v>
      </c>
      <c r="E189" s="89">
        <f t="shared" si="58"/>
        <v>702.04</v>
      </c>
      <c r="F189" s="90">
        <v>1</v>
      </c>
      <c r="G189" s="106">
        <v>702.04</v>
      </c>
      <c r="H189" s="25"/>
      <c r="I189" s="51">
        <f t="shared" si="54"/>
        <v>20</v>
      </c>
      <c r="J189" s="52" t="str">
        <f t="shared" si="55"/>
        <v>Тапочки кожаные на резиновой подошве р.38</v>
      </c>
      <c r="K189" s="53"/>
      <c r="L189" s="77" t="s">
        <v>30</v>
      </c>
      <c r="M189" s="54">
        <f t="shared" si="56"/>
        <v>702.04</v>
      </c>
      <c r="N189" s="35"/>
      <c r="O189" s="55">
        <f t="shared" si="57"/>
        <v>1</v>
      </c>
      <c r="P189" s="56">
        <f t="shared" ref="P189:P193" si="62">N189*O189</f>
        <v>0</v>
      </c>
      <c r="Q189" s="25"/>
      <c r="R189" s="25"/>
      <c r="S189" s="25"/>
      <c r="T189" s="25"/>
      <c r="U189" s="25"/>
      <c r="V189" s="25"/>
      <c r="W189" s="25"/>
      <c r="X189" s="25"/>
      <c r="Y189" s="25"/>
      <c r="Z189" s="25"/>
    </row>
    <row r="190" spans="1:26" s="27" customFormat="1" ht="20.25" customHeight="1" x14ac:dyDescent="0.25">
      <c r="A190" s="23"/>
      <c r="B190" s="103">
        <v>21</v>
      </c>
      <c r="C190" s="91" t="s">
        <v>50</v>
      </c>
      <c r="D190" s="77" t="s">
        <v>30</v>
      </c>
      <c r="E190" s="89">
        <f t="shared" si="58"/>
        <v>702.04</v>
      </c>
      <c r="F190" s="90">
        <v>2</v>
      </c>
      <c r="G190" s="104">
        <v>1404.08</v>
      </c>
      <c r="H190" s="25"/>
      <c r="I190" s="51">
        <f t="shared" si="54"/>
        <v>21</v>
      </c>
      <c r="J190" s="52" t="str">
        <f t="shared" si="55"/>
        <v>Тапочки кожаные на резиновой подошве р.39</v>
      </c>
      <c r="K190" s="53"/>
      <c r="L190" s="77" t="s">
        <v>30</v>
      </c>
      <c r="M190" s="54">
        <f t="shared" si="56"/>
        <v>702.04</v>
      </c>
      <c r="N190" s="35"/>
      <c r="O190" s="55">
        <f t="shared" si="57"/>
        <v>2</v>
      </c>
      <c r="P190" s="56">
        <f t="shared" si="62"/>
        <v>0</v>
      </c>
      <c r="Q190" s="25"/>
      <c r="R190" s="25"/>
      <c r="S190" s="25"/>
      <c r="T190" s="25"/>
      <c r="U190" s="25"/>
      <c r="V190" s="25"/>
      <c r="W190" s="25"/>
      <c r="X190" s="25"/>
      <c r="Y190" s="25"/>
      <c r="Z190" s="25"/>
    </row>
    <row r="191" spans="1:26" s="27" customFormat="1" ht="20.25" customHeight="1" x14ac:dyDescent="0.25">
      <c r="A191" s="23"/>
      <c r="B191" s="103">
        <v>22</v>
      </c>
      <c r="C191" s="91" t="s">
        <v>52</v>
      </c>
      <c r="D191" s="77" t="s">
        <v>30</v>
      </c>
      <c r="E191" s="89">
        <f t="shared" si="58"/>
        <v>702.04</v>
      </c>
      <c r="F191" s="90">
        <v>1</v>
      </c>
      <c r="G191" s="106">
        <v>702.04</v>
      </c>
      <c r="H191" s="25"/>
      <c r="I191" s="51">
        <f t="shared" si="54"/>
        <v>22</v>
      </c>
      <c r="J191" s="52" t="str">
        <f t="shared" si="55"/>
        <v>Тапочки кожаные на резиновой подошве р.41</v>
      </c>
      <c r="K191" s="53"/>
      <c r="L191" s="77" t="s">
        <v>30</v>
      </c>
      <c r="M191" s="54">
        <f t="shared" si="56"/>
        <v>702.04</v>
      </c>
      <c r="N191" s="35"/>
      <c r="O191" s="55">
        <f t="shared" si="57"/>
        <v>1</v>
      </c>
      <c r="P191" s="56">
        <f t="shared" si="62"/>
        <v>0</v>
      </c>
      <c r="Q191" s="25"/>
      <c r="R191" s="25"/>
      <c r="S191" s="25"/>
      <c r="T191" s="25"/>
      <c r="U191" s="25"/>
      <c r="V191" s="25"/>
      <c r="W191" s="25"/>
      <c r="X191" s="25"/>
      <c r="Y191" s="25"/>
      <c r="Z191" s="25"/>
    </row>
    <row r="192" spans="1:26" s="27" customFormat="1" ht="20.25" customHeight="1" x14ac:dyDescent="0.25">
      <c r="A192" s="23"/>
      <c r="B192" s="103">
        <v>23</v>
      </c>
      <c r="C192" s="91" t="s">
        <v>53</v>
      </c>
      <c r="D192" s="77" t="s">
        <v>30</v>
      </c>
      <c r="E192" s="89">
        <f t="shared" si="58"/>
        <v>505.97500000000002</v>
      </c>
      <c r="F192" s="90">
        <v>2</v>
      </c>
      <c r="G192" s="104">
        <v>1011.95</v>
      </c>
      <c r="H192" s="25"/>
      <c r="I192" s="51">
        <f t="shared" si="54"/>
        <v>23</v>
      </c>
      <c r="J192" s="52" t="str">
        <f t="shared" si="55"/>
        <v>Тапочки сабо женские с ремешком р. 36</v>
      </c>
      <c r="K192" s="53"/>
      <c r="L192" s="77" t="s">
        <v>30</v>
      </c>
      <c r="M192" s="54">
        <f t="shared" si="56"/>
        <v>505.97500000000002</v>
      </c>
      <c r="N192" s="35"/>
      <c r="O192" s="55">
        <f t="shared" si="57"/>
        <v>2</v>
      </c>
      <c r="P192" s="56">
        <f t="shared" si="62"/>
        <v>0</v>
      </c>
      <c r="Q192" s="25"/>
      <c r="R192" s="25"/>
      <c r="S192" s="25"/>
      <c r="T192" s="25"/>
      <c r="U192" s="25"/>
      <c r="V192" s="25"/>
      <c r="W192" s="25"/>
      <c r="X192" s="25"/>
      <c r="Y192" s="25"/>
      <c r="Z192" s="25"/>
    </row>
    <row r="193" spans="1:26" s="27" customFormat="1" x14ac:dyDescent="0.25">
      <c r="A193" s="23"/>
      <c r="B193" s="103">
        <v>24</v>
      </c>
      <c r="C193" s="91" t="s">
        <v>54</v>
      </c>
      <c r="D193" s="77" t="s">
        <v>30</v>
      </c>
      <c r="E193" s="89">
        <f t="shared" si="58"/>
        <v>505.97666666666669</v>
      </c>
      <c r="F193" s="90">
        <v>3</v>
      </c>
      <c r="G193" s="104">
        <v>1517.93</v>
      </c>
      <c r="H193" s="25"/>
      <c r="I193" s="51">
        <f t="shared" si="54"/>
        <v>24</v>
      </c>
      <c r="J193" s="52" t="str">
        <f t="shared" si="55"/>
        <v>Тапочки сабо женские с ремешком р. 37</v>
      </c>
      <c r="K193" s="53"/>
      <c r="L193" s="77" t="s">
        <v>30</v>
      </c>
      <c r="M193" s="54">
        <f t="shared" si="56"/>
        <v>505.97666666666669</v>
      </c>
      <c r="N193" s="35"/>
      <c r="O193" s="55">
        <f t="shared" si="57"/>
        <v>3</v>
      </c>
      <c r="P193" s="56">
        <f t="shared" si="62"/>
        <v>0</v>
      </c>
      <c r="Q193" s="25"/>
      <c r="R193" s="25"/>
      <c r="S193" s="25"/>
      <c r="T193" s="25"/>
      <c r="U193" s="25"/>
      <c r="V193" s="25"/>
      <c r="W193" s="25"/>
      <c r="X193" s="25"/>
      <c r="Y193" s="25"/>
      <c r="Z193" s="25"/>
    </row>
    <row r="194" spans="1:26" s="27" customFormat="1" x14ac:dyDescent="0.25">
      <c r="A194" s="23"/>
      <c r="B194" s="103">
        <v>25</v>
      </c>
      <c r="C194" s="91" t="s">
        <v>55</v>
      </c>
      <c r="D194" s="77" t="s">
        <v>30</v>
      </c>
      <c r="E194" s="89">
        <f t="shared" si="58"/>
        <v>505.98</v>
      </c>
      <c r="F194" s="90">
        <v>1</v>
      </c>
      <c r="G194" s="106">
        <v>505.98</v>
      </c>
      <c r="H194" s="25"/>
      <c r="I194" s="51">
        <f t="shared" si="54"/>
        <v>25</v>
      </c>
      <c r="J194" s="52" t="str">
        <f t="shared" si="55"/>
        <v>Тапочки сабо женские с ремешком р. 38</v>
      </c>
      <c r="K194" s="53"/>
      <c r="L194" s="77" t="s">
        <v>30</v>
      </c>
      <c r="M194" s="54">
        <f t="shared" si="56"/>
        <v>505.98</v>
      </c>
      <c r="N194" s="35"/>
      <c r="O194" s="55">
        <f t="shared" si="57"/>
        <v>1</v>
      </c>
      <c r="P194" s="56">
        <f>N194*O194</f>
        <v>0</v>
      </c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 spans="1:26" s="27" customFormat="1" x14ac:dyDescent="0.25">
      <c r="A195" s="23"/>
      <c r="B195" s="103">
        <v>26</v>
      </c>
      <c r="C195" s="91" t="s">
        <v>56</v>
      </c>
      <c r="D195" s="77" t="s">
        <v>30</v>
      </c>
      <c r="E195" s="89">
        <f t="shared" si="58"/>
        <v>505.98</v>
      </c>
      <c r="F195" s="90">
        <v>1</v>
      </c>
      <c r="G195" s="106">
        <v>505.98</v>
      </c>
      <c r="H195" s="25"/>
      <c r="I195" s="51">
        <f t="shared" si="54"/>
        <v>26</v>
      </c>
      <c r="J195" s="52" t="str">
        <f t="shared" si="55"/>
        <v>Тапочки сабо женские с ремешком р. 39</v>
      </c>
      <c r="K195" s="53"/>
      <c r="L195" s="77" t="s">
        <v>30</v>
      </c>
      <c r="M195" s="54">
        <f t="shared" si="56"/>
        <v>505.98</v>
      </c>
      <c r="N195" s="35"/>
      <c r="O195" s="55">
        <f t="shared" si="57"/>
        <v>1</v>
      </c>
      <c r="P195" s="56">
        <f t="shared" ref="P195:P196" si="63">N195*O195</f>
        <v>0</v>
      </c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 spans="1:26" s="27" customFormat="1" x14ac:dyDescent="0.25">
      <c r="A196" s="23"/>
      <c r="B196" s="103">
        <v>27</v>
      </c>
      <c r="C196" s="91" t="s">
        <v>84</v>
      </c>
      <c r="D196" s="77" t="s">
        <v>30</v>
      </c>
      <c r="E196" s="89">
        <f t="shared" si="58"/>
        <v>505.98</v>
      </c>
      <c r="F196" s="90">
        <v>1</v>
      </c>
      <c r="G196" s="106">
        <v>505.98</v>
      </c>
      <c r="H196" s="25"/>
      <c r="I196" s="51">
        <f t="shared" si="54"/>
        <v>27</v>
      </c>
      <c r="J196" s="52" t="str">
        <f t="shared" si="55"/>
        <v>Тапочки сабо женские с ремешком р. 40</v>
      </c>
      <c r="K196" s="53"/>
      <c r="L196" s="77" t="s">
        <v>30</v>
      </c>
      <c r="M196" s="54">
        <f t="shared" si="56"/>
        <v>505.98</v>
      </c>
      <c r="N196" s="35"/>
      <c r="O196" s="55">
        <f t="shared" si="57"/>
        <v>1</v>
      </c>
      <c r="P196" s="56">
        <f t="shared" si="63"/>
        <v>0</v>
      </c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 spans="1:26" s="31" customFormat="1" ht="14.25" x14ac:dyDescent="0.25">
      <c r="A197" s="28"/>
      <c r="B197" s="109"/>
      <c r="C197" s="98" t="s">
        <v>18</v>
      </c>
      <c r="D197" s="58"/>
      <c r="E197" s="36"/>
      <c r="F197" s="101"/>
      <c r="G197" s="108">
        <f>SUM(G170:G196)</f>
        <v>88864.139999999941</v>
      </c>
      <c r="H197" s="30"/>
      <c r="I197" s="62"/>
      <c r="J197" s="75" t="str">
        <f>C197</f>
        <v>ИТОГО:</v>
      </c>
      <c r="K197" s="76"/>
      <c r="L197" s="58"/>
      <c r="M197" s="63"/>
      <c r="N197" s="39"/>
      <c r="O197" s="64"/>
      <c r="P197" s="65"/>
      <c r="Q197" s="30"/>
      <c r="R197" s="30"/>
      <c r="S197" s="30"/>
      <c r="T197" s="30"/>
      <c r="U197" s="30"/>
      <c r="V197" s="30"/>
      <c r="W197" s="30"/>
      <c r="X197" s="30"/>
      <c r="Y197" s="30"/>
      <c r="Z197" s="30"/>
    </row>
    <row r="198" spans="1:26" s="31" customFormat="1" ht="48.75" customHeight="1" x14ac:dyDescent="0.25">
      <c r="A198" s="28"/>
      <c r="B198" s="120" t="s">
        <v>27</v>
      </c>
      <c r="C198" s="121"/>
      <c r="D198" s="121"/>
      <c r="E198" s="121"/>
      <c r="F198" s="121"/>
      <c r="G198" s="122"/>
      <c r="H198" s="30"/>
      <c r="I198" s="123" t="s">
        <v>19</v>
      </c>
      <c r="J198" s="124"/>
      <c r="K198" s="124"/>
      <c r="L198" s="124"/>
      <c r="M198" s="124"/>
      <c r="N198" s="124"/>
      <c r="O198" s="124"/>
      <c r="P198" s="125"/>
      <c r="Q198" s="30"/>
      <c r="R198" s="30"/>
      <c r="S198" s="30"/>
      <c r="T198" s="30"/>
      <c r="U198" s="30"/>
      <c r="V198" s="30"/>
      <c r="W198" s="30"/>
      <c r="X198" s="30"/>
      <c r="Y198" s="30"/>
      <c r="Z198" s="30"/>
    </row>
    <row r="199" spans="1:26" s="27" customFormat="1" ht="45" x14ac:dyDescent="0.25">
      <c r="A199" s="23"/>
      <c r="B199" s="103">
        <v>1</v>
      </c>
      <c r="C199" s="91" t="s">
        <v>105</v>
      </c>
      <c r="D199" s="77" t="s">
        <v>30</v>
      </c>
      <c r="E199" s="89">
        <f>G199/F199</f>
        <v>2099.8000000000002</v>
      </c>
      <c r="F199" s="90">
        <v>1</v>
      </c>
      <c r="G199" s="104">
        <v>2099.8000000000002</v>
      </c>
      <c r="H199" s="25"/>
      <c r="I199" s="51">
        <f t="shared" ref="I199:I208" si="64">B199</f>
        <v>1</v>
      </c>
      <c r="J199" s="52" t="str">
        <f t="shared" ref="J199:J208" si="65">C199</f>
        <v>Сапоги кожаные для защиты от повышенных температур, искр и брызг расплавленного металла р.40</v>
      </c>
      <c r="K199" s="53"/>
      <c r="L199" s="66" t="str">
        <f t="shared" ref="L199:L208" si="66">D199</f>
        <v>пар</v>
      </c>
      <c r="M199" s="54">
        <f t="shared" ref="M199:M208" si="67">E199</f>
        <v>2099.8000000000002</v>
      </c>
      <c r="N199" s="35"/>
      <c r="O199" s="55">
        <f t="shared" ref="O199:O208" si="68">F199</f>
        <v>1</v>
      </c>
      <c r="P199" s="56">
        <f>N199*O199</f>
        <v>0</v>
      </c>
      <c r="Q199" s="25"/>
      <c r="R199" s="25"/>
      <c r="S199" s="25"/>
      <c r="T199" s="25"/>
      <c r="U199" s="25"/>
      <c r="V199" s="25"/>
      <c r="W199" s="25"/>
      <c r="X199" s="25"/>
      <c r="Y199" s="25"/>
      <c r="Z199" s="25"/>
    </row>
    <row r="200" spans="1:26" s="27" customFormat="1" ht="49.5" customHeight="1" x14ac:dyDescent="0.25">
      <c r="A200" s="23"/>
      <c r="B200" s="103">
        <v>2</v>
      </c>
      <c r="C200" s="91" t="s">
        <v>109</v>
      </c>
      <c r="D200" s="77" t="s">
        <v>30</v>
      </c>
      <c r="E200" s="89">
        <f t="shared" ref="E200:E208" si="69">G200/F200</f>
        <v>2099.8000000000002</v>
      </c>
      <c r="F200" s="90">
        <v>1</v>
      </c>
      <c r="G200" s="104">
        <v>2099.8000000000002</v>
      </c>
      <c r="H200" s="25"/>
      <c r="I200" s="51">
        <f t="shared" si="64"/>
        <v>2</v>
      </c>
      <c r="J200" s="52" t="str">
        <f t="shared" si="65"/>
        <v>Сапоги кожаные для защиты от повышенных температур, искр и брызг расплавленного металла р.44</v>
      </c>
      <c r="K200" s="53"/>
      <c r="L200" s="66" t="str">
        <f t="shared" si="66"/>
        <v>пар</v>
      </c>
      <c r="M200" s="54">
        <f t="shared" si="67"/>
        <v>2099.8000000000002</v>
      </c>
      <c r="N200" s="35"/>
      <c r="O200" s="55">
        <f t="shared" si="68"/>
        <v>1</v>
      </c>
      <c r="P200" s="56">
        <f t="shared" ref="P200:P206" si="70">N200*O200</f>
        <v>0</v>
      </c>
      <c r="Q200" s="25"/>
      <c r="R200" s="25"/>
      <c r="S200" s="25"/>
      <c r="T200" s="25"/>
      <c r="U200" s="25"/>
      <c r="V200" s="25"/>
      <c r="W200" s="25"/>
      <c r="X200" s="25"/>
      <c r="Y200" s="25"/>
      <c r="Z200" s="25"/>
    </row>
    <row r="201" spans="1:26" s="27" customFormat="1" ht="18.75" customHeight="1" x14ac:dyDescent="0.25">
      <c r="A201" s="23"/>
      <c r="B201" s="103">
        <v>3</v>
      </c>
      <c r="C201" s="91" t="s">
        <v>43</v>
      </c>
      <c r="D201" s="77" t="s">
        <v>30</v>
      </c>
      <c r="E201" s="89">
        <f t="shared" si="69"/>
        <v>1178.915</v>
      </c>
      <c r="F201" s="90">
        <v>2</v>
      </c>
      <c r="G201" s="104">
        <v>2357.83</v>
      </c>
      <c r="H201" s="25"/>
      <c r="I201" s="51">
        <f t="shared" si="64"/>
        <v>3</v>
      </c>
      <c r="J201" s="52" t="str">
        <f t="shared" si="65"/>
        <v>Сапоги рыбацкие р.42</v>
      </c>
      <c r="K201" s="53"/>
      <c r="L201" s="66" t="str">
        <f t="shared" si="66"/>
        <v>пар</v>
      </c>
      <c r="M201" s="54">
        <f t="shared" si="67"/>
        <v>1178.915</v>
      </c>
      <c r="N201" s="35"/>
      <c r="O201" s="55">
        <f t="shared" si="68"/>
        <v>2</v>
      </c>
      <c r="P201" s="56">
        <f t="shared" si="70"/>
        <v>0</v>
      </c>
      <c r="Q201" s="25"/>
      <c r="R201" s="25"/>
      <c r="S201" s="25"/>
      <c r="T201" s="25"/>
      <c r="U201" s="25"/>
      <c r="V201" s="25"/>
      <c r="W201" s="25"/>
      <c r="X201" s="25"/>
      <c r="Y201" s="25"/>
      <c r="Z201" s="25"/>
    </row>
    <row r="202" spans="1:26" s="27" customFormat="1" ht="19.5" customHeight="1" x14ac:dyDescent="0.25">
      <c r="A202" s="23"/>
      <c r="B202" s="103">
        <v>4</v>
      </c>
      <c r="C202" s="91" t="s">
        <v>117</v>
      </c>
      <c r="D202" s="77" t="s">
        <v>30</v>
      </c>
      <c r="E202" s="89">
        <f t="shared" si="69"/>
        <v>702.04250000000002</v>
      </c>
      <c r="F202" s="90">
        <v>4</v>
      </c>
      <c r="G202" s="104">
        <v>2808.17</v>
      </c>
      <c r="H202" s="25"/>
      <c r="I202" s="51">
        <f t="shared" si="64"/>
        <v>4</v>
      </c>
      <c r="J202" s="52" t="str">
        <f t="shared" si="65"/>
        <v>Тапочки кожаные на резиновой подошве р.43</v>
      </c>
      <c r="K202" s="53"/>
      <c r="L202" s="66" t="str">
        <f t="shared" si="66"/>
        <v>пар</v>
      </c>
      <c r="M202" s="54">
        <f t="shared" si="67"/>
        <v>702.04250000000002</v>
      </c>
      <c r="N202" s="35"/>
      <c r="O202" s="55">
        <f t="shared" si="68"/>
        <v>4</v>
      </c>
      <c r="P202" s="56">
        <f t="shared" si="70"/>
        <v>0</v>
      </c>
      <c r="Q202" s="25"/>
      <c r="R202" s="25"/>
      <c r="S202" s="25"/>
      <c r="T202" s="25"/>
      <c r="U202" s="25"/>
      <c r="V202" s="25"/>
      <c r="W202" s="25"/>
      <c r="X202" s="25"/>
      <c r="Y202" s="25"/>
      <c r="Z202" s="25"/>
    </row>
    <row r="203" spans="1:26" s="27" customFormat="1" ht="19.5" customHeight="1" x14ac:dyDescent="0.25">
      <c r="A203" s="23"/>
      <c r="B203" s="103">
        <v>5</v>
      </c>
      <c r="C203" s="91" t="s">
        <v>118</v>
      </c>
      <c r="D203" s="77" t="s">
        <v>30</v>
      </c>
      <c r="E203" s="89">
        <f t="shared" si="69"/>
        <v>702.04</v>
      </c>
      <c r="F203" s="90">
        <v>1</v>
      </c>
      <c r="G203" s="106">
        <v>702.04</v>
      </c>
      <c r="H203" s="25"/>
      <c r="I203" s="51">
        <f t="shared" si="64"/>
        <v>5</v>
      </c>
      <c r="J203" s="52" t="str">
        <f t="shared" si="65"/>
        <v>Тапочки кожаные на резиновой подошве р.44</v>
      </c>
      <c r="K203" s="53"/>
      <c r="L203" s="66" t="str">
        <f t="shared" si="66"/>
        <v>пар</v>
      </c>
      <c r="M203" s="54">
        <f t="shared" si="67"/>
        <v>702.04</v>
      </c>
      <c r="N203" s="35"/>
      <c r="O203" s="55">
        <f t="shared" si="68"/>
        <v>1</v>
      </c>
      <c r="P203" s="56">
        <f t="shared" si="70"/>
        <v>0</v>
      </c>
      <c r="Q203" s="25"/>
      <c r="R203" s="25"/>
      <c r="S203" s="25"/>
      <c r="T203" s="25"/>
      <c r="U203" s="25"/>
      <c r="V203" s="25"/>
      <c r="W203" s="25"/>
      <c r="X203" s="25"/>
      <c r="Y203" s="25"/>
      <c r="Z203" s="25"/>
    </row>
    <row r="204" spans="1:26" s="27" customFormat="1" ht="19.5" customHeight="1" x14ac:dyDescent="0.25">
      <c r="A204" s="23"/>
      <c r="B204" s="103">
        <v>6</v>
      </c>
      <c r="C204" s="91" t="s">
        <v>48</v>
      </c>
      <c r="D204" s="77" t="s">
        <v>30</v>
      </c>
      <c r="E204" s="89">
        <f t="shared" si="69"/>
        <v>702.04333333333341</v>
      </c>
      <c r="F204" s="90">
        <v>3</v>
      </c>
      <c r="G204" s="104">
        <v>2106.13</v>
      </c>
      <c r="H204" s="25"/>
      <c r="I204" s="51">
        <f t="shared" si="64"/>
        <v>6</v>
      </c>
      <c r="J204" s="52" t="str">
        <f t="shared" si="65"/>
        <v>Тапочки кожаные на резиновой подошве р. 42</v>
      </c>
      <c r="K204" s="53"/>
      <c r="L204" s="66" t="str">
        <f t="shared" si="66"/>
        <v>пар</v>
      </c>
      <c r="M204" s="54">
        <f t="shared" si="67"/>
        <v>702.04333333333341</v>
      </c>
      <c r="N204" s="35"/>
      <c r="O204" s="55">
        <f t="shared" si="68"/>
        <v>3</v>
      </c>
      <c r="P204" s="56">
        <f t="shared" si="70"/>
        <v>0</v>
      </c>
      <c r="Q204" s="25"/>
      <c r="R204" s="25"/>
      <c r="S204" s="25"/>
      <c r="T204" s="25"/>
      <c r="U204" s="25"/>
      <c r="V204" s="25"/>
      <c r="W204" s="25"/>
      <c r="X204" s="25"/>
      <c r="Y204" s="25"/>
      <c r="Z204" s="25"/>
    </row>
    <row r="205" spans="1:26" s="27" customFormat="1" ht="19.5" customHeight="1" x14ac:dyDescent="0.25">
      <c r="A205" s="23"/>
      <c r="B205" s="103">
        <v>7</v>
      </c>
      <c r="C205" s="91" t="s">
        <v>83</v>
      </c>
      <c r="D205" s="77" t="s">
        <v>30</v>
      </c>
      <c r="E205" s="89">
        <f t="shared" si="69"/>
        <v>702.04200000000003</v>
      </c>
      <c r="F205" s="90">
        <v>5</v>
      </c>
      <c r="G205" s="104">
        <v>3510.21</v>
      </c>
      <c r="H205" s="25"/>
      <c r="I205" s="51">
        <f t="shared" si="64"/>
        <v>7</v>
      </c>
      <c r="J205" s="52" t="str">
        <f t="shared" si="65"/>
        <v>Тапочки кожаные на резиновой подошве р.37</v>
      </c>
      <c r="K205" s="53"/>
      <c r="L205" s="66" t="str">
        <f t="shared" si="66"/>
        <v>пар</v>
      </c>
      <c r="M205" s="54">
        <f t="shared" si="67"/>
        <v>702.04200000000003</v>
      </c>
      <c r="N205" s="35"/>
      <c r="O205" s="55">
        <f t="shared" si="68"/>
        <v>5</v>
      </c>
      <c r="P205" s="56">
        <f t="shared" si="70"/>
        <v>0</v>
      </c>
      <c r="Q205" s="25"/>
      <c r="R205" s="25"/>
      <c r="S205" s="25"/>
      <c r="T205" s="25"/>
      <c r="U205" s="25"/>
      <c r="V205" s="25"/>
      <c r="W205" s="25"/>
      <c r="X205" s="25"/>
      <c r="Y205" s="25"/>
      <c r="Z205" s="25"/>
    </row>
    <row r="206" spans="1:26" s="27" customFormat="1" ht="19.5" customHeight="1" x14ac:dyDescent="0.25">
      <c r="A206" s="23"/>
      <c r="B206" s="103">
        <v>8</v>
      </c>
      <c r="C206" s="91" t="s">
        <v>49</v>
      </c>
      <c r="D206" s="77" t="s">
        <v>30</v>
      </c>
      <c r="E206" s="89">
        <f t="shared" si="69"/>
        <v>702.04</v>
      </c>
      <c r="F206" s="90">
        <v>2</v>
      </c>
      <c r="G206" s="104">
        <v>1404.08</v>
      </c>
      <c r="H206" s="25"/>
      <c r="I206" s="51">
        <f t="shared" si="64"/>
        <v>8</v>
      </c>
      <c r="J206" s="52" t="str">
        <f t="shared" si="65"/>
        <v>Тапочки кожаные на резиновой подошве р.38</v>
      </c>
      <c r="K206" s="53"/>
      <c r="L206" s="66" t="str">
        <f t="shared" si="66"/>
        <v>пар</v>
      </c>
      <c r="M206" s="54">
        <f t="shared" si="67"/>
        <v>702.04</v>
      </c>
      <c r="N206" s="35"/>
      <c r="O206" s="55">
        <f t="shared" si="68"/>
        <v>2</v>
      </c>
      <c r="P206" s="56">
        <f t="shared" si="70"/>
        <v>0</v>
      </c>
      <c r="Q206" s="25"/>
      <c r="R206" s="25"/>
      <c r="S206" s="25"/>
      <c r="T206" s="25"/>
      <c r="U206" s="25"/>
      <c r="V206" s="25"/>
      <c r="W206" s="25"/>
      <c r="X206" s="25"/>
      <c r="Y206" s="25"/>
      <c r="Z206" s="25"/>
    </row>
    <row r="207" spans="1:26" s="27" customFormat="1" ht="19.5" customHeight="1" x14ac:dyDescent="0.25">
      <c r="A207" s="23"/>
      <c r="B207" s="103">
        <v>9</v>
      </c>
      <c r="C207" s="91" t="s">
        <v>51</v>
      </c>
      <c r="D207" s="77" t="s">
        <v>30</v>
      </c>
      <c r="E207" s="89">
        <f t="shared" si="69"/>
        <v>702.04</v>
      </c>
      <c r="F207" s="90">
        <v>1</v>
      </c>
      <c r="G207" s="106">
        <v>702.04</v>
      </c>
      <c r="H207" s="25"/>
      <c r="I207" s="51">
        <f t="shared" si="64"/>
        <v>9</v>
      </c>
      <c r="J207" s="52" t="str">
        <f t="shared" si="65"/>
        <v>Тапочки кожаные на резиновой подошве р.40</v>
      </c>
      <c r="K207" s="53"/>
      <c r="L207" s="66" t="str">
        <f t="shared" si="66"/>
        <v>пар</v>
      </c>
      <c r="M207" s="54">
        <f t="shared" si="67"/>
        <v>702.04</v>
      </c>
      <c r="N207" s="35"/>
      <c r="O207" s="55">
        <f t="shared" si="68"/>
        <v>1</v>
      </c>
      <c r="P207" s="56">
        <f>N207*O207</f>
        <v>0</v>
      </c>
      <c r="Q207" s="25"/>
      <c r="R207" s="25"/>
      <c r="S207" s="25"/>
      <c r="T207" s="25"/>
      <c r="U207" s="25"/>
      <c r="V207" s="25"/>
      <c r="W207" s="25"/>
      <c r="X207" s="25"/>
      <c r="Y207" s="25"/>
      <c r="Z207" s="25"/>
    </row>
    <row r="208" spans="1:26" s="27" customFormat="1" ht="19.5" customHeight="1" x14ac:dyDescent="0.25">
      <c r="A208" s="23"/>
      <c r="B208" s="103">
        <v>10</v>
      </c>
      <c r="C208" s="91" t="s">
        <v>52</v>
      </c>
      <c r="D208" s="77" t="s">
        <v>30</v>
      </c>
      <c r="E208" s="89">
        <f t="shared" si="69"/>
        <v>702.04250000000002</v>
      </c>
      <c r="F208" s="90">
        <v>4</v>
      </c>
      <c r="G208" s="104">
        <v>2808.17</v>
      </c>
      <c r="H208" s="25"/>
      <c r="I208" s="51">
        <f t="shared" si="64"/>
        <v>10</v>
      </c>
      <c r="J208" s="52" t="str">
        <f t="shared" si="65"/>
        <v>Тапочки кожаные на резиновой подошве р.41</v>
      </c>
      <c r="K208" s="53"/>
      <c r="L208" s="66" t="str">
        <f t="shared" si="66"/>
        <v>пар</v>
      </c>
      <c r="M208" s="54">
        <f t="shared" si="67"/>
        <v>702.04250000000002</v>
      </c>
      <c r="N208" s="35"/>
      <c r="O208" s="55">
        <f t="shared" si="68"/>
        <v>4</v>
      </c>
      <c r="P208" s="56">
        <f t="shared" ref="P208" si="71">N208*O208</f>
        <v>0</v>
      </c>
      <c r="Q208" s="25"/>
      <c r="R208" s="25"/>
      <c r="S208" s="25"/>
      <c r="T208" s="25"/>
      <c r="U208" s="25"/>
      <c r="V208" s="25"/>
      <c r="W208" s="25"/>
      <c r="X208" s="25"/>
      <c r="Y208" s="25"/>
      <c r="Z208" s="25"/>
    </row>
    <row r="209" spans="1:26" s="31" customFormat="1" ht="14.25" x14ac:dyDescent="0.25">
      <c r="A209" s="28"/>
      <c r="B209" s="109"/>
      <c r="C209" s="57" t="s">
        <v>18</v>
      </c>
      <c r="D209" s="59"/>
      <c r="E209" s="36"/>
      <c r="F209" s="69"/>
      <c r="G209" s="110">
        <f>SUM(G199:G208)</f>
        <v>20598.269999999997</v>
      </c>
      <c r="H209" s="30"/>
      <c r="I209" s="68"/>
      <c r="J209" s="70" t="str">
        <f>C209</f>
        <v>ИТОГО:</v>
      </c>
      <c r="K209" s="71"/>
      <c r="L209" s="72"/>
      <c r="M209" s="73"/>
      <c r="N209" s="36"/>
      <c r="O209" s="74"/>
      <c r="P209" s="73"/>
      <c r="Q209" s="30"/>
      <c r="R209" s="30"/>
      <c r="S209" s="30"/>
      <c r="T209" s="30"/>
      <c r="U209" s="30"/>
      <c r="V209" s="30"/>
      <c r="W209" s="30"/>
      <c r="X209" s="30"/>
      <c r="Y209" s="30"/>
      <c r="Z209" s="30"/>
    </row>
    <row r="210" spans="1:26" s="31" customFormat="1" ht="27" customHeight="1" x14ac:dyDescent="0.25">
      <c r="A210" s="28"/>
      <c r="B210" s="126" t="s">
        <v>28</v>
      </c>
      <c r="C210" s="127"/>
      <c r="D210" s="127"/>
      <c r="E210" s="127"/>
      <c r="F210" s="127"/>
      <c r="G210" s="128"/>
      <c r="H210" s="30"/>
      <c r="I210" s="123" t="s">
        <v>29</v>
      </c>
      <c r="J210" s="129"/>
      <c r="K210" s="129"/>
      <c r="L210" s="129"/>
      <c r="M210" s="129"/>
      <c r="N210" s="129"/>
      <c r="O210" s="129"/>
      <c r="P210" s="1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</row>
    <row r="211" spans="1:26" s="27" customFormat="1" x14ac:dyDescent="0.25">
      <c r="A211" s="23"/>
      <c r="B211" s="88">
        <v>1</v>
      </c>
      <c r="C211" s="91" t="s">
        <v>32</v>
      </c>
      <c r="D211" s="77" t="s">
        <v>30</v>
      </c>
      <c r="E211" s="37">
        <f>G211/F211</f>
        <v>1094.18</v>
      </c>
      <c r="F211" s="90">
        <v>1</v>
      </c>
      <c r="G211" s="104">
        <v>1094.18</v>
      </c>
      <c r="H211" s="25"/>
      <c r="I211" s="51">
        <f t="shared" ref="I211:I222" si="72">B211</f>
        <v>1</v>
      </c>
      <c r="J211" s="52" t="str">
        <f t="shared" ref="J211:J222" si="73">C211</f>
        <v>Полуботинки женские кожаные р. 36</v>
      </c>
      <c r="K211" s="53"/>
      <c r="L211" s="66" t="str">
        <f t="shared" ref="L211:L222" si="74">D211</f>
        <v>пар</v>
      </c>
      <c r="M211" s="54">
        <f t="shared" ref="M211:M222" si="75">E211</f>
        <v>1094.18</v>
      </c>
      <c r="N211" s="35"/>
      <c r="O211" s="55">
        <f t="shared" ref="O211:O222" si="76">F211</f>
        <v>1</v>
      </c>
      <c r="P211" s="56">
        <f t="shared" ref="P211:P215" si="77">N211*O211</f>
        <v>0</v>
      </c>
      <c r="Q211" s="25"/>
      <c r="R211" s="25"/>
      <c r="S211" s="25"/>
      <c r="T211" s="25"/>
      <c r="U211" s="25"/>
      <c r="V211" s="25"/>
      <c r="W211" s="25"/>
      <c r="X211" s="25"/>
      <c r="Y211" s="25"/>
      <c r="Z211" s="25"/>
    </row>
    <row r="212" spans="1:26" s="27" customFormat="1" ht="21" customHeight="1" x14ac:dyDescent="0.25">
      <c r="A212" s="23"/>
      <c r="B212" s="88">
        <v>2</v>
      </c>
      <c r="C212" s="91" t="s">
        <v>33</v>
      </c>
      <c r="D212" s="77" t="s">
        <v>30</v>
      </c>
      <c r="E212" s="37">
        <f t="shared" ref="E212:E222" si="78">G212/F212</f>
        <v>1094.18</v>
      </c>
      <c r="F212" s="90">
        <v>1</v>
      </c>
      <c r="G212" s="104">
        <v>1094.18</v>
      </c>
      <c r="H212" s="25"/>
      <c r="I212" s="51">
        <f t="shared" si="72"/>
        <v>2</v>
      </c>
      <c r="J212" s="52" t="str">
        <f t="shared" si="73"/>
        <v>Полуботинки женские кожаные р. 37</v>
      </c>
      <c r="K212" s="53"/>
      <c r="L212" s="66" t="str">
        <f t="shared" si="74"/>
        <v>пар</v>
      </c>
      <c r="M212" s="54">
        <f t="shared" si="75"/>
        <v>1094.18</v>
      </c>
      <c r="N212" s="35"/>
      <c r="O212" s="55">
        <f t="shared" si="76"/>
        <v>1</v>
      </c>
      <c r="P212" s="56">
        <f t="shared" si="77"/>
        <v>0</v>
      </c>
      <c r="Q212" s="25"/>
      <c r="R212" s="25"/>
      <c r="S212" s="25"/>
      <c r="T212" s="25"/>
      <c r="U212" s="25"/>
      <c r="V212" s="25"/>
      <c r="W212" s="25"/>
      <c r="X212" s="25"/>
      <c r="Y212" s="25"/>
      <c r="Z212" s="25"/>
    </row>
    <row r="213" spans="1:26" s="27" customFormat="1" ht="21" customHeight="1" x14ac:dyDescent="0.25">
      <c r="A213" s="23"/>
      <c r="B213" s="88">
        <v>3</v>
      </c>
      <c r="C213" s="91" t="s">
        <v>34</v>
      </c>
      <c r="D213" s="77" t="s">
        <v>30</v>
      </c>
      <c r="E213" s="37">
        <f t="shared" si="78"/>
        <v>1094.18</v>
      </c>
      <c r="F213" s="90">
        <v>1</v>
      </c>
      <c r="G213" s="104">
        <v>1094.18</v>
      </c>
      <c r="H213" s="25"/>
      <c r="I213" s="51">
        <f t="shared" si="72"/>
        <v>3</v>
      </c>
      <c r="J213" s="52" t="str">
        <f t="shared" si="73"/>
        <v>Полуботинки женские кожаные р. 38</v>
      </c>
      <c r="K213" s="53"/>
      <c r="L213" s="66" t="str">
        <f t="shared" si="74"/>
        <v>пар</v>
      </c>
      <c r="M213" s="54">
        <f t="shared" si="75"/>
        <v>1094.18</v>
      </c>
      <c r="N213" s="35"/>
      <c r="O213" s="55">
        <f t="shared" si="76"/>
        <v>1</v>
      </c>
      <c r="P213" s="56">
        <f t="shared" si="77"/>
        <v>0</v>
      </c>
      <c r="Q213" s="25"/>
      <c r="R213" s="25"/>
      <c r="S213" s="25"/>
      <c r="T213" s="25"/>
      <c r="U213" s="25"/>
      <c r="V213" s="25"/>
      <c r="W213" s="25"/>
      <c r="X213" s="25"/>
      <c r="Y213" s="25"/>
      <c r="Z213" s="25"/>
    </row>
    <row r="214" spans="1:26" s="27" customFormat="1" ht="21" customHeight="1" x14ac:dyDescent="0.25">
      <c r="A214" s="23"/>
      <c r="B214" s="88">
        <v>4</v>
      </c>
      <c r="C214" s="91" t="s">
        <v>36</v>
      </c>
      <c r="D214" s="77" t="s">
        <v>30</v>
      </c>
      <c r="E214" s="37">
        <f t="shared" si="78"/>
        <v>1094.175</v>
      </c>
      <c r="F214" s="90">
        <v>2</v>
      </c>
      <c r="G214" s="104">
        <v>2188.35</v>
      </c>
      <c r="H214" s="25"/>
      <c r="I214" s="51">
        <f t="shared" si="72"/>
        <v>4</v>
      </c>
      <c r="J214" s="52" t="str">
        <f t="shared" si="73"/>
        <v>Полуботинки женские кожаные р. 40</v>
      </c>
      <c r="K214" s="53"/>
      <c r="L214" s="66" t="str">
        <f t="shared" si="74"/>
        <v>пар</v>
      </c>
      <c r="M214" s="54">
        <f t="shared" si="75"/>
        <v>1094.175</v>
      </c>
      <c r="N214" s="35"/>
      <c r="O214" s="55">
        <f t="shared" si="76"/>
        <v>2</v>
      </c>
      <c r="P214" s="56">
        <f t="shared" si="77"/>
        <v>0</v>
      </c>
      <c r="Q214" s="25"/>
      <c r="R214" s="25"/>
      <c r="S214" s="25"/>
      <c r="T214" s="25"/>
      <c r="U214" s="25"/>
      <c r="V214" s="25"/>
      <c r="W214" s="25"/>
      <c r="X214" s="25"/>
      <c r="Y214" s="25"/>
      <c r="Z214" s="25"/>
    </row>
    <row r="215" spans="1:26" s="27" customFormat="1" ht="46.5" customHeight="1" x14ac:dyDescent="0.25">
      <c r="A215" s="23"/>
      <c r="B215" s="88">
        <v>5</v>
      </c>
      <c r="C215" s="91" t="s">
        <v>106</v>
      </c>
      <c r="D215" s="77" t="s">
        <v>30</v>
      </c>
      <c r="E215" s="37">
        <f t="shared" si="78"/>
        <v>2099.8000000000002</v>
      </c>
      <c r="F215" s="90">
        <v>1</v>
      </c>
      <c r="G215" s="104">
        <v>2099.8000000000002</v>
      </c>
      <c r="H215" s="25"/>
      <c r="I215" s="51">
        <f t="shared" si="72"/>
        <v>5</v>
      </c>
      <c r="J215" s="52" t="str">
        <f t="shared" si="73"/>
        <v>Сапоги кожаные для защиты от повышенных температур, искр и брызг расплавленного металла р.41</v>
      </c>
      <c r="K215" s="53"/>
      <c r="L215" s="66" t="str">
        <f t="shared" si="74"/>
        <v>пар</v>
      </c>
      <c r="M215" s="54">
        <f t="shared" si="75"/>
        <v>2099.8000000000002</v>
      </c>
      <c r="N215" s="35"/>
      <c r="O215" s="55">
        <f t="shared" si="76"/>
        <v>1</v>
      </c>
      <c r="P215" s="56">
        <f t="shared" si="77"/>
        <v>0</v>
      </c>
      <c r="Q215" s="25"/>
      <c r="R215" s="25"/>
      <c r="S215" s="25"/>
      <c r="T215" s="25"/>
      <c r="U215" s="25"/>
      <c r="V215" s="25"/>
      <c r="W215" s="25"/>
      <c r="X215" s="25"/>
      <c r="Y215" s="25"/>
      <c r="Z215" s="25"/>
    </row>
    <row r="216" spans="1:26" s="27" customFormat="1" ht="48.75" customHeight="1" x14ac:dyDescent="0.25">
      <c r="A216" s="23"/>
      <c r="B216" s="88">
        <v>6</v>
      </c>
      <c r="C216" s="91" t="s">
        <v>107</v>
      </c>
      <c r="D216" s="77" t="s">
        <v>30</v>
      </c>
      <c r="E216" s="37">
        <f t="shared" si="78"/>
        <v>2099.8000000000002</v>
      </c>
      <c r="F216" s="90">
        <v>2</v>
      </c>
      <c r="G216" s="104">
        <v>4199.6000000000004</v>
      </c>
      <c r="H216" s="25"/>
      <c r="I216" s="51">
        <f t="shared" si="72"/>
        <v>6</v>
      </c>
      <c r="J216" s="52" t="str">
        <f t="shared" si="73"/>
        <v>Сапоги кожаные для защиты от повышенных температур, искр и брызг расплавленного металла р.42</v>
      </c>
      <c r="K216" s="53"/>
      <c r="L216" s="66" t="str">
        <f t="shared" si="74"/>
        <v>пар</v>
      </c>
      <c r="M216" s="54">
        <f t="shared" si="75"/>
        <v>2099.8000000000002</v>
      </c>
      <c r="N216" s="35"/>
      <c r="O216" s="55">
        <f t="shared" si="76"/>
        <v>2</v>
      </c>
      <c r="P216" s="56">
        <f>N216*O216</f>
        <v>0</v>
      </c>
      <c r="Q216" s="25"/>
      <c r="R216" s="25"/>
      <c r="S216" s="25"/>
      <c r="T216" s="25"/>
      <c r="U216" s="25"/>
      <c r="V216" s="25"/>
      <c r="W216" s="25"/>
      <c r="X216" s="25"/>
      <c r="Y216" s="25"/>
      <c r="Z216" s="25"/>
    </row>
    <row r="217" spans="1:26" s="27" customFormat="1" ht="46.5" customHeight="1" x14ac:dyDescent="0.25">
      <c r="A217" s="23"/>
      <c r="B217" s="88">
        <v>7</v>
      </c>
      <c r="C217" s="91" t="s">
        <v>108</v>
      </c>
      <c r="D217" s="77" t="s">
        <v>30</v>
      </c>
      <c r="E217" s="37">
        <f t="shared" si="78"/>
        <v>2099.8000000000002</v>
      </c>
      <c r="F217" s="90">
        <v>1</v>
      </c>
      <c r="G217" s="104">
        <v>2099.8000000000002</v>
      </c>
      <c r="H217" s="25"/>
      <c r="I217" s="51">
        <f t="shared" si="72"/>
        <v>7</v>
      </c>
      <c r="J217" s="52" t="str">
        <f t="shared" si="73"/>
        <v>Сапоги кожаные для защиты от повышенных температур, искр и брызг расплавленного металла р.43</v>
      </c>
      <c r="K217" s="53"/>
      <c r="L217" s="66" t="str">
        <f t="shared" si="74"/>
        <v>пар</v>
      </c>
      <c r="M217" s="54">
        <f t="shared" si="75"/>
        <v>2099.8000000000002</v>
      </c>
      <c r="N217" s="35"/>
      <c r="O217" s="55">
        <f t="shared" si="76"/>
        <v>1</v>
      </c>
      <c r="P217" s="56">
        <f t="shared" ref="P217:P222" si="79">N217*O217</f>
        <v>0</v>
      </c>
      <c r="Q217" s="25"/>
      <c r="R217" s="25"/>
      <c r="S217" s="25"/>
      <c r="T217" s="25"/>
      <c r="U217" s="25"/>
      <c r="V217" s="25"/>
      <c r="W217" s="25"/>
      <c r="X217" s="25"/>
      <c r="Y217" s="25"/>
      <c r="Z217" s="25"/>
    </row>
    <row r="218" spans="1:26" s="27" customFormat="1" ht="48.75" customHeight="1" x14ac:dyDescent="0.25">
      <c r="A218" s="23"/>
      <c r="B218" s="88">
        <v>8</v>
      </c>
      <c r="C218" s="91" t="s">
        <v>111</v>
      </c>
      <c r="D218" s="77" t="s">
        <v>30</v>
      </c>
      <c r="E218" s="37">
        <v>3442.82</v>
      </c>
      <c r="F218" s="90">
        <v>2</v>
      </c>
      <c r="G218" s="104">
        <f>E218*F218</f>
        <v>6885.64</v>
      </c>
      <c r="H218" s="25"/>
      <c r="I218" s="51">
        <f t="shared" si="72"/>
        <v>8</v>
      </c>
      <c r="J218" s="52" t="str">
        <f t="shared" si="73"/>
        <v>Сапоги кожаные утепленные для защиты от повышенных температур, искр и брызг расплавленного металла р. 42</v>
      </c>
      <c r="K218" s="53"/>
      <c r="L218" s="66" t="str">
        <f t="shared" si="74"/>
        <v>пар</v>
      </c>
      <c r="M218" s="54">
        <f t="shared" si="75"/>
        <v>3442.82</v>
      </c>
      <c r="N218" s="35"/>
      <c r="O218" s="55">
        <f t="shared" si="76"/>
        <v>2</v>
      </c>
      <c r="P218" s="56">
        <f>N218*O218</f>
        <v>0</v>
      </c>
      <c r="Q218" s="25"/>
      <c r="R218" s="25"/>
      <c r="S218" s="25"/>
      <c r="T218" s="25"/>
      <c r="U218" s="25"/>
      <c r="V218" s="25"/>
      <c r="W218" s="25"/>
      <c r="X218" s="25"/>
      <c r="Y218" s="25"/>
      <c r="Z218" s="25"/>
    </row>
    <row r="219" spans="1:26" s="27" customFormat="1" ht="48.75" customHeight="1" x14ac:dyDescent="0.25">
      <c r="A219" s="23"/>
      <c r="B219" s="88">
        <v>9</v>
      </c>
      <c r="C219" s="91" t="s">
        <v>115</v>
      </c>
      <c r="D219" s="77" t="s">
        <v>30</v>
      </c>
      <c r="E219" s="37">
        <v>3442.82</v>
      </c>
      <c r="F219" s="90">
        <v>1</v>
      </c>
      <c r="G219" s="104">
        <f t="shared" ref="G219:G220" si="80">E219*F219</f>
        <v>3442.82</v>
      </c>
      <c r="H219" s="25"/>
      <c r="I219" s="51">
        <f t="shared" si="72"/>
        <v>9</v>
      </c>
      <c r="J219" s="52" t="str">
        <f t="shared" si="73"/>
        <v>Сапоги кожаные утепленные для защиты от повышенных температур, искр и брызг расплавленного металла р.41</v>
      </c>
      <c r="K219" s="53"/>
      <c r="L219" s="66" t="str">
        <f t="shared" si="74"/>
        <v>пар</v>
      </c>
      <c r="M219" s="54">
        <f t="shared" si="75"/>
        <v>3442.82</v>
      </c>
      <c r="N219" s="35"/>
      <c r="O219" s="55">
        <f t="shared" si="76"/>
        <v>1</v>
      </c>
      <c r="P219" s="56">
        <f>N219*O219</f>
        <v>0</v>
      </c>
      <c r="Q219" s="25"/>
      <c r="R219" s="25"/>
      <c r="S219" s="25"/>
      <c r="T219" s="25"/>
      <c r="U219" s="25"/>
      <c r="V219" s="25"/>
      <c r="W219" s="25"/>
      <c r="X219" s="25"/>
      <c r="Y219" s="25"/>
      <c r="Z219" s="25"/>
    </row>
    <row r="220" spans="1:26" s="27" customFormat="1" ht="51" customHeight="1" x14ac:dyDescent="0.25">
      <c r="A220" s="23"/>
      <c r="B220" s="88">
        <v>10</v>
      </c>
      <c r="C220" s="91" t="s">
        <v>116</v>
      </c>
      <c r="D220" s="77" t="s">
        <v>30</v>
      </c>
      <c r="E220" s="37">
        <v>3442.82</v>
      </c>
      <c r="F220" s="90">
        <v>1</v>
      </c>
      <c r="G220" s="104">
        <f t="shared" si="80"/>
        <v>3442.82</v>
      </c>
      <c r="H220" s="25"/>
      <c r="I220" s="51">
        <f t="shared" si="72"/>
        <v>10</v>
      </c>
      <c r="J220" s="52" t="str">
        <f t="shared" si="73"/>
        <v>Сапоги кожаные утепленные для защиты от повышенных температур, искр и брызг расплавленного металла р.43</v>
      </c>
      <c r="K220" s="53"/>
      <c r="L220" s="66" t="str">
        <f t="shared" si="74"/>
        <v>пар</v>
      </c>
      <c r="M220" s="54">
        <f t="shared" si="75"/>
        <v>3442.82</v>
      </c>
      <c r="N220" s="35"/>
      <c r="O220" s="55">
        <f t="shared" si="76"/>
        <v>1</v>
      </c>
      <c r="P220" s="56">
        <f>N220*O220</f>
        <v>0</v>
      </c>
      <c r="Q220" s="25"/>
      <c r="R220" s="25"/>
      <c r="S220" s="25"/>
      <c r="T220" s="25"/>
      <c r="U220" s="25"/>
      <c r="V220" s="25"/>
      <c r="W220" s="25"/>
      <c r="X220" s="25"/>
      <c r="Y220" s="25"/>
      <c r="Z220" s="25"/>
    </row>
    <row r="221" spans="1:26" s="27" customFormat="1" ht="21" customHeight="1" x14ac:dyDescent="0.25">
      <c r="A221" s="23"/>
      <c r="B221" s="88">
        <v>11</v>
      </c>
      <c r="C221" s="91" t="s">
        <v>83</v>
      </c>
      <c r="D221" s="77" t="s">
        <v>30</v>
      </c>
      <c r="E221" s="37">
        <f t="shared" si="78"/>
        <v>702.04</v>
      </c>
      <c r="F221" s="90">
        <v>1</v>
      </c>
      <c r="G221" s="106">
        <v>702.04</v>
      </c>
      <c r="H221" s="25"/>
      <c r="I221" s="51">
        <f t="shared" si="72"/>
        <v>11</v>
      </c>
      <c r="J221" s="52" t="str">
        <f t="shared" si="73"/>
        <v>Тапочки кожаные на резиновой подошве р.37</v>
      </c>
      <c r="K221" s="53"/>
      <c r="L221" s="66" t="str">
        <f t="shared" si="74"/>
        <v>пар</v>
      </c>
      <c r="M221" s="54">
        <f t="shared" si="75"/>
        <v>702.04</v>
      </c>
      <c r="N221" s="35"/>
      <c r="O221" s="55">
        <f t="shared" si="76"/>
        <v>1</v>
      </c>
      <c r="P221" s="56">
        <f t="shared" si="79"/>
        <v>0</v>
      </c>
      <c r="Q221" s="25"/>
      <c r="R221" s="25"/>
      <c r="S221" s="25"/>
      <c r="T221" s="25"/>
      <c r="U221" s="25"/>
      <c r="V221" s="25"/>
      <c r="W221" s="25"/>
      <c r="X221" s="25"/>
      <c r="Y221" s="25"/>
      <c r="Z221" s="25"/>
    </row>
    <row r="222" spans="1:26" s="27" customFormat="1" ht="21" customHeight="1" x14ac:dyDescent="0.25">
      <c r="A222" s="23"/>
      <c r="B222" s="88">
        <v>12</v>
      </c>
      <c r="C222" s="91" t="s">
        <v>49</v>
      </c>
      <c r="D222" s="77" t="s">
        <v>30</v>
      </c>
      <c r="E222" s="37">
        <f t="shared" si="78"/>
        <v>702.04</v>
      </c>
      <c r="F222" s="90">
        <v>2</v>
      </c>
      <c r="G222" s="104">
        <v>1404.08</v>
      </c>
      <c r="H222" s="25"/>
      <c r="I222" s="51">
        <f t="shared" si="72"/>
        <v>12</v>
      </c>
      <c r="J222" s="52" t="str">
        <f t="shared" si="73"/>
        <v>Тапочки кожаные на резиновой подошве р.38</v>
      </c>
      <c r="K222" s="53"/>
      <c r="L222" s="66" t="str">
        <f t="shared" si="74"/>
        <v>пар</v>
      </c>
      <c r="M222" s="54">
        <f t="shared" si="75"/>
        <v>702.04</v>
      </c>
      <c r="N222" s="35"/>
      <c r="O222" s="55">
        <f t="shared" si="76"/>
        <v>2</v>
      </c>
      <c r="P222" s="56">
        <f t="shared" si="79"/>
        <v>0</v>
      </c>
      <c r="Q222" s="25"/>
      <c r="R222" s="25"/>
      <c r="S222" s="25"/>
      <c r="T222" s="25"/>
      <c r="U222" s="25"/>
      <c r="V222" s="25"/>
      <c r="W222" s="25"/>
      <c r="X222" s="25"/>
      <c r="Y222" s="25"/>
      <c r="Z222" s="25"/>
    </row>
    <row r="223" spans="1:26" s="31" customFormat="1" ht="21" customHeight="1" thickBot="1" x14ac:dyDescent="0.3">
      <c r="A223" s="28"/>
      <c r="B223" s="111"/>
      <c r="C223" s="112" t="s">
        <v>18</v>
      </c>
      <c r="D223" s="113"/>
      <c r="E223" s="114"/>
      <c r="F223" s="115"/>
      <c r="G223" s="116">
        <f>SUM(G211:G222)</f>
        <v>29747.489999999998</v>
      </c>
      <c r="H223" s="30"/>
      <c r="I223" s="62"/>
      <c r="J223" s="75" t="str">
        <f>C223</f>
        <v>ИТОГО:</v>
      </c>
      <c r="K223" s="76"/>
      <c r="L223" s="67"/>
      <c r="M223" s="63"/>
      <c r="N223" s="39"/>
      <c r="O223" s="64"/>
      <c r="P223" s="65"/>
      <c r="Q223" s="30"/>
      <c r="R223" s="30"/>
      <c r="S223" s="30"/>
      <c r="T223" s="30"/>
      <c r="U223" s="30"/>
      <c r="V223" s="30"/>
      <c r="W223" s="30"/>
      <c r="X223" s="30"/>
      <c r="Y223" s="30"/>
      <c r="Z223" s="30"/>
    </row>
    <row r="224" spans="1:26" s="27" customFormat="1" ht="21" customHeight="1" thickBot="1" x14ac:dyDescent="0.3">
      <c r="A224" s="23"/>
      <c r="B224" s="135" t="s">
        <v>6</v>
      </c>
      <c r="C224" s="136"/>
      <c r="D224" s="136"/>
      <c r="E224" s="136"/>
      <c r="F224" s="137"/>
      <c r="G224" s="24">
        <f>G223+G209+G197+G168+G137+G68</f>
        <v>1022955.9999999999</v>
      </c>
      <c r="H224" s="25"/>
      <c r="I224" s="117" t="s">
        <v>6</v>
      </c>
      <c r="J224" s="118"/>
      <c r="K224" s="118"/>
      <c r="L224" s="118"/>
      <c r="M224" s="118"/>
      <c r="N224" s="118"/>
      <c r="O224" s="119"/>
      <c r="P224" s="26">
        <f>SUM(P24:P223)</f>
        <v>0</v>
      </c>
      <c r="Q224" s="25"/>
      <c r="R224" s="25"/>
      <c r="S224" s="25"/>
      <c r="T224" s="25"/>
      <c r="U224" s="25"/>
      <c r="V224" s="25"/>
      <c r="W224" s="25"/>
      <c r="X224" s="25"/>
      <c r="Y224" s="25"/>
      <c r="Z224" s="25"/>
    </row>
    <row r="225" spans="1:26" s="31" customFormat="1" ht="15" customHeight="1" x14ac:dyDescent="0.25">
      <c r="A225" s="28"/>
      <c r="B225" s="146" t="s">
        <v>16</v>
      </c>
      <c r="C225" s="147"/>
      <c r="D225" s="147"/>
      <c r="E225" s="147"/>
      <c r="F225" s="78">
        <v>0.2</v>
      </c>
      <c r="G225" s="29">
        <f>G224*F225</f>
        <v>204591.19999999998</v>
      </c>
      <c r="H225" s="30"/>
      <c r="I225" s="146" t="s">
        <v>16</v>
      </c>
      <c r="J225" s="147"/>
      <c r="K225" s="147"/>
      <c r="L225" s="147"/>
      <c r="M225" s="147"/>
      <c r="N225" s="147"/>
      <c r="O225" s="45">
        <v>0.2</v>
      </c>
      <c r="P225" s="29">
        <f>P224*O225</f>
        <v>0</v>
      </c>
      <c r="Q225" s="30"/>
      <c r="R225" s="30"/>
      <c r="S225" s="30"/>
      <c r="T225" s="30"/>
      <c r="U225" s="30"/>
      <c r="V225" s="30"/>
      <c r="W225" s="30"/>
      <c r="X225" s="30"/>
      <c r="Y225" s="30"/>
      <c r="Z225" s="30"/>
    </row>
    <row r="226" spans="1:26" s="31" customFormat="1" ht="15.75" customHeight="1" thickBot="1" x14ac:dyDescent="0.3">
      <c r="A226" s="28"/>
      <c r="B226" s="138" t="s">
        <v>7</v>
      </c>
      <c r="C226" s="139"/>
      <c r="D226" s="139"/>
      <c r="E226" s="139"/>
      <c r="F226" s="140"/>
      <c r="G226" s="32">
        <f>G224+G225</f>
        <v>1227547.2</v>
      </c>
      <c r="H226" s="30"/>
      <c r="I226" s="138" t="s">
        <v>7</v>
      </c>
      <c r="J226" s="139"/>
      <c r="K226" s="139"/>
      <c r="L226" s="139"/>
      <c r="M226" s="139"/>
      <c r="N226" s="139"/>
      <c r="O226" s="140"/>
      <c r="P226" s="32">
        <f>P224+P225</f>
        <v>0</v>
      </c>
      <c r="Q226" s="30"/>
      <c r="R226" s="30"/>
      <c r="S226" s="30"/>
      <c r="T226" s="30"/>
      <c r="U226" s="30"/>
      <c r="V226" s="30"/>
      <c r="W226" s="30"/>
      <c r="X226" s="30"/>
      <c r="Y226" s="30"/>
      <c r="Z226" s="30"/>
    </row>
    <row r="227" spans="1:26" s="15" customFormat="1" ht="15.75" customHeight="1" x14ac:dyDescent="0.25">
      <c r="A227" s="9"/>
      <c r="B227" s="10"/>
      <c r="C227" s="21"/>
      <c r="D227" s="10"/>
      <c r="E227" s="40"/>
      <c r="F227" s="46"/>
      <c r="G227" s="11"/>
      <c r="H227" s="12"/>
      <c r="I227" s="13"/>
      <c r="J227" s="13"/>
      <c r="K227" s="13"/>
      <c r="L227" s="13"/>
      <c r="M227" s="13"/>
      <c r="N227" s="13"/>
      <c r="O227" s="49"/>
      <c r="P227" s="14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spans="1:26" x14ac:dyDescent="0.25">
      <c r="Z228" s="1"/>
    </row>
  </sheetData>
  <mergeCells count="29">
    <mergeCell ref="B139:G139"/>
    <mergeCell ref="I139:P139"/>
    <mergeCell ref="C10:G10"/>
    <mergeCell ref="I10:P10"/>
    <mergeCell ref="C70:G70"/>
    <mergeCell ref="I70:P70"/>
    <mergeCell ref="B1:P1"/>
    <mergeCell ref="B3:E3"/>
    <mergeCell ref="B224:F224"/>
    <mergeCell ref="B226:F226"/>
    <mergeCell ref="B4:G4"/>
    <mergeCell ref="B7:G7"/>
    <mergeCell ref="I226:O226"/>
    <mergeCell ref="B225:E225"/>
    <mergeCell ref="I225:N225"/>
    <mergeCell ref="C9:G9"/>
    <mergeCell ref="I9:P9"/>
    <mergeCell ref="B69:G69"/>
    <mergeCell ref="I69:P69"/>
    <mergeCell ref="B138:G138"/>
    <mergeCell ref="I138:P138"/>
    <mergeCell ref="I7:P7"/>
    <mergeCell ref="I224:O224"/>
    <mergeCell ref="B169:G169"/>
    <mergeCell ref="I169:P169"/>
    <mergeCell ref="B210:G210"/>
    <mergeCell ref="I210:P210"/>
    <mergeCell ref="B198:G198"/>
    <mergeCell ref="I198:P198"/>
  </mergeCells>
  <pageMargins left="0.70866141732283472" right="0.70866141732283472" top="0.74803149606299213" bottom="0.74803149606299213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СПЕЦОБУВЬ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2018-11-29T09:26:55Z</cp:lastPrinted>
  <dcterms:created xsi:type="dcterms:W3CDTF">2018-05-22T01:14:50Z</dcterms:created>
  <dcterms:modified xsi:type="dcterms:W3CDTF">2018-12-07T00:54:59Z</dcterms:modified>
</cp:coreProperties>
</file>