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1" l="1"/>
  <c r="M19" i="1"/>
  <c r="M20" i="1"/>
  <c r="M21" i="1"/>
  <c r="M22" i="1"/>
  <c r="M23" i="1"/>
  <c r="M24" i="1"/>
  <c r="M10" i="1"/>
  <c r="M11" i="1"/>
  <c r="M12" i="1"/>
  <c r="M13" i="1"/>
  <c r="M14" i="1"/>
  <c r="M15" i="1"/>
  <c r="M16" i="1"/>
  <c r="M17" i="1"/>
  <c r="M9" i="1"/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P12" i="1" l="1"/>
  <c r="P13" i="1"/>
  <c r="P14" i="1"/>
  <c r="P15" i="1"/>
  <c r="P16" i="1"/>
  <c r="P17" i="1"/>
  <c r="L10" i="1"/>
  <c r="L11" i="1"/>
  <c r="L12" i="1"/>
  <c r="L13" i="1"/>
  <c r="L14" i="1"/>
  <c r="L15" i="1"/>
  <c r="L16" i="1"/>
  <c r="L17" i="1"/>
  <c r="L9" i="1"/>
  <c r="O12" i="1"/>
  <c r="O13" i="1"/>
  <c r="O14" i="1"/>
  <c r="O15" i="1"/>
  <c r="O16" i="1"/>
  <c r="O17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I9" i="1" l="1"/>
  <c r="O10" i="1"/>
  <c r="P10" i="1" s="1"/>
  <c r="O11" i="1"/>
  <c r="P11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9" i="1"/>
  <c r="P9" i="1" s="1"/>
  <c r="L18" i="1"/>
  <c r="L19" i="1"/>
  <c r="L20" i="1"/>
  <c r="L21" i="1"/>
  <c r="L22" i="1"/>
  <c r="L23" i="1"/>
  <c r="L24" i="1"/>
  <c r="J9" i="1"/>
  <c r="G9" i="1"/>
  <c r="P25" i="1" l="1"/>
  <c r="G25" i="1"/>
  <c r="P26" i="1" l="1"/>
  <c r="P27" i="1" s="1"/>
  <c r="G26" i="1"/>
  <c r="G27" i="1" s="1"/>
</calcChain>
</file>

<file path=xl/sharedStrings.xml><?xml version="1.0" encoding="utf-8"?>
<sst xmlns="http://schemas.openxmlformats.org/spreadsheetml/2006/main" count="60" uniqueCount="39">
  <si>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</si>
  <si>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</si>
  <si>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</si>
  <si>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</si>
  <si>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</si>
  <si>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</si>
  <si>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</si>
  <si>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</si>
  <si>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</si>
  <si>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</si>
  <si>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</si>
  <si>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</si>
  <si>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</si>
  <si>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</si>
  <si>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</si>
  <si>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</si>
  <si>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</si>
  <si>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</si>
  <si>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</si>
  <si>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</si>
  <si>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</si>
  <si>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</si>
  <si>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кг.</t>
  </si>
  <si>
    <t>Сметана 20% 0,4кг. Пластиковый стакан.  ГОСТ 31452-2012</t>
  </si>
  <si>
    <t>Сметана 15% 0,4кг. Пластиковый стакан.  ГОСТ 31452-2012</t>
  </si>
  <si>
    <t>Творог 9%. ГОСТ 31453-2013</t>
  </si>
  <si>
    <t>Масло сливочное "Крестьянское"200гр. 72,5% ГОСТ 32261-2013</t>
  </si>
  <si>
    <t xml:space="preserve">Ряженка 4% 0,5л. т/п. ГОСТ 31455-2012 </t>
  </si>
  <si>
    <t>Кефир 1% 0,5л. т/п.  ГОСТ 31454-2012</t>
  </si>
  <si>
    <t>Варенец 2,5% 0,5л. п/п. ГОСТ 31667-2012</t>
  </si>
  <si>
    <t>Йогурт 2,5% 0,5л. т/п в ассортименте, 5 наименований ТУ 9222-001-00419785-14</t>
  </si>
  <si>
    <t>Молоко детское витаминизированное 3,2% 0,2л. т/п. ГОСТ 31450-2013</t>
  </si>
  <si>
    <t>Сыр адыгейский. ТУ 92225-093-00419785-04</t>
  </si>
  <si>
    <t>Коктейль молочный 1,5% 0,2л т/п в ассортименте, 5 наименований. СТО 00431361-02-2009</t>
  </si>
  <si>
    <t>Масса творожная с изюмом/курагой  200гр.жир. 8%.  СТО 00431361-05-2015</t>
  </si>
  <si>
    <t>Молоко 3,2% 0,5л. Ультрапастеризованное т/бр ГОСТ 31450-2013</t>
  </si>
  <si>
    <t xml:space="preserve">Сливки ультрапастеризованные 10% 0,5л. т/п. ГОСТ 31451-2013 </t>
  </si>
  <si>
    <t>Сыр плавленый 130-150 гр в тубе. ГОСТ 31690-2013</t>
  </si>
  <si>
    <t>Сыр колбасный 300 гр. ГОСТ 31690-2013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</si>
</sst>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8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top" wrapText="1"/>
    </xf>
    <xf numFmtId="4" fontId="2" fillId="4" borderId="25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1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8" xfId="0" applyNumberFormat="1" applyFont="1" applyFill="1" applyBorder="1" applyAlignment="1" applyProtection="1">
      <alignment horizontal="center" vertical="top" wrapText="1"/>
    </xf>
    <xf numFmtId="0" fontId="11" fillId="2" borderId="29" xfId="0" applyNumberFormat="1" applyFont="1" applyFill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justify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tabSelected="1" topLeftCell="A5" zoomScaleNormal="100" workbookViewId="0">
      <selection activeCell="M9" sqref="M9:M2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0" t="s">
        <v>2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4" t="s">
        <v>12</v>
      </c>
      <c r="C3" s="35"/>
      <c r="D3" s="35"/>
      <c r="E3" s="41"/>
      <c r="F3" s="32">
        <v>2181818.1800000002</v>
      </c>
      <c r="G3" s="26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5" t="s">
        <v>15</v>
      </c>
      <c r="C4" s="45"/>
      <c r="D4" s="45"/>
      <c r="E4" s="45"/>
      <c r="F4" s="45"/>
      <c r="G4" s="4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6" t="s">
        <v>13</v>
      </c>
      <c r="C7" s="41"/>
      <c r="D7" s="47"/>
      <c r="E7" s="47"/>
      <c r="F7" s="48"/>
      <c r="G7" s="49"/>
      <c r="H7" s="5"/>
      <c r="I7" s="34" t="s">
        <v>4</v>
      </c>
      <c r="J7" s="35"/>
      <c r="K7" s="35"/>
      <c r="L7" s="35"/>
      <c r="M7" s="35"/>
      <c r="N7" s="35"/>
      <c r="O7" s="35"/>
      <c r="P7" s="36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16</v>
      </c>
      <c r="L8" s="8" t="s">
        <v>9</v>
      </c>
      <c r="M8" s="9" t="s">
        <v>10</v>
      </c>
      <c r="N8" s="9" t="s">
        <v>17</v>
      </c>
      <c r="O8" s="9" t="s">
        <v>6</v>
      </c>
      <c r="P8" s="10" t="s">
        <v>18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3.25" customHeight="1" x14ac:dyDescent="0.25">
      <c r="A9" s="6"/>
      <c r="B9" s="11">
        <v>1</v>
      </c>
      <c r="C9" s="29" t="s">
        <v>35</v>
      </c>
      <c r="D9" s="12" t="s">
        <v>14</v>
      </c>
      <c r="E9" s="12">
        <v>28</v>
      </c>
      <c r="F9" s="13">
        <v>1</v>
      </c>
      <c r="G9" s="25">
        <f>E9*F9</f>
        <v>28</v>
      </c>
      <c r="H9" s="1"/>
      <c r="I9" s="20">
        <f>B9</f>
        <v>1</v>
      </c>
      <c r="J9" s="21" t="str">
        <f>C9</f>
        <v>Молоко 3,2% 0,5л. Ультрапастеризованное т/бр ГОСТ 31450-2013</v>
      </c>
      <c r="K9" s="15"/>
      <c r="L9" s="22" t="str">
        <f>D9</f>
        <v>шт.</v>
      </c>
      <c r="M9" s="27">
        <f>E9</f>
        <v>28</v>
      </c>
      <c r="N9" s="12"/>
      <c r="O9" s="22">
        <f>F9</f>
        <v>1</v>
      </c>
      <c r="P9" s="23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45" x14ac:dyDescent="0.25">
      <c r="A10" s="6"/>
      <c r="B10" s="11">
        <v>2</v>
      </c>
      <c r="C10" s="29" t="s">
        <v>23</v>
      </c>
      <c r="D10" s="12" t="s">
        <v>14</v>
      </c>
      <c r="E10" s="12">
        <v>65.181818181818201</v>
      </c>
      <c r="F10" s="13">
        <v>1</v>
      </c>
      <c r="G10" s="25">
        <f t="shared" ref="G10:G24" si="0">E10*F10</f>
        <v>65.181818181818201</v>
      </c>
      <c r="H10" s="1"/>
      <c r="I10" s="20">
        <f t="shared" ref="I10:I24" si="1">B10</f>
        <v>2</v>
      </c>
      <c r="J10" s="21" t="str">
        <f t="shared" ref="J10:J24" si="2">C10</f>
        <v>Сметана 20% 0,4кг. Пластиковый стакан.  ГОСТ 31452-2012</v>
      </c>
      <c r="K10" s="15"/>
      <c r="L10" s="22" t="str">
        <f t="shared" ref="L10:L17" si="3">D10</f>
        <v>шт.</v>
      </c>
      <c r="M10" s="27">
        <f t="shared" ref="M10:M24" si="4">E10</f>
        <v>65.181818181818201</v>
      </c>
      <c r="N10" s="12"/>
      <c r="O10" s="22">
        <f t="shared" ref="O10:O24" si="5">F10</f>
        <v>1</v>
      </c>
      <c r="P10" s="23">
        <f t="shared" ref="P10:P24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8" customHeight="1" x14ac:dyDescent="0.25">
      <c r="A11" s="6"/>
      <c r="B11" s="11">
        <v>3</v>
      </c>
      <c r="C11" s="29" t="s">
        <v>24</v>
      </c>
      <c r="D11" s="12" t="s">
        <v>14</v>
      </c>
      <c r="E11" s="12">
        <v>63.91</v>
      </c>
      <c r="F11" s="13">
        <v>1</v>
      </c>
      <c r="G11" s="25">
        <f t="shared" si="0"/>
        <v>63.91</v>
      </c>
      <c r="H11" s="1"/>
      <c r="I11" s="20">
        <f t="shared" si="1"/>
        <v>3</v>
      </c>
      <c r="J11" s="21" t="str">
        <f t="shared" si="2"/>
        <v>Сметана 15% 0,4кг. Пластиковый стакан.  ГОСТ 31452-2012</v>
      </c>
      <c r="K11" s="15"/>
      <c r="L11" s="22" t="str">
        <f t="shared" si="3"/>
        <v>шт.</v>
      </c>
      <c r="M11" s="27">
        <f t="shared" si="4"/>
        <v>63.91</v>
      </c>
      <c r="N11" s="12"/>
      <c r="O11" s="22">
        <f t="shared" si="5"/>
        <v>1</v>
      </c>
      <c r="P11" s="23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0.5" customHeight="1" x14ac:dyDescent="0.25">
      <c r="A12" s="6"/>
      <c r="B12" s="11">
        <v>4</v>
      </c>
      <c r="C12" s="29" t="s">
        <v>25</v>
      </c>
      <c r="D12" s="12" t="s">
        <v>22</v>
      </c>
      <c r="E12" s="12">
        <v>240.90909090909088</v>
      </c>
      <c r="F12" s="13">
        <v>1</v>
      </c>
      <c r="G12" s="25">
        <f t="shared" si="0"/>
        <v>240.90909090909088</v>
      </c>
      <c r="H12" s="1"/>
      <c r="I12" s="20">
        <f t="shared" si="1"/>
        <v>4</v>
      </c>
      <c r="J12" s="21" t="str">
        <f t="shared" si="2"/>
        <v>Творог 9%. ГОСТ 31453-2013</v>
      </c>
      <c r="K12" s="15"/>
      <c r="L12" s="22" t="str">
        <f t="shared" si="3"/>
        <v>кг.</v>
      </c>
      <c r="M12" s="27">
        <f t="shared" si="4"/>
        <v>240.90909090909088</v>
      </c>
      <c r="N12" s="12"/>
      <c r="O12" s="22">
        <f t="shared" si="5"/>
        <v>1</v>
      </c>
      <c r="P12" s="23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52.5" customHeight="1" x14ac:dyDescent="0.25">
      <c r="A13" s="6"/>
      <c r="B13" s="11">
        <v>5</v>
      </c>
      <c r="C13" s="29" t="s">
        <v>26</v>
      </c>
      <c r="D13" s="12" t="s">
        <v>14</v>
      </c>
      <c r="E13" s="12">
        <v>100</v>
      </c>
      <c r="F13" s="13">
        <v>1</v>
      </c>
      <c r="G13" s="25">
        <f t="shared" si="0"/>
        <v>100</v>
      </c>
      <c r="H13" s="1"/>
      <c r="I13" s="20">
        <f t="shared" si="1"/>
        <v>5</v>
      </c>
      <c r="J13" s="21" t="str">
        <f t="shared" si="2"/>
        <v>Масло сливочное "Крестьянское"200гр. 72,5% ГОСТ 32261-2013</v>
      </c>
      <c r="K13" s="15"/>
      <c r="L13" s="22" t="str">
        <f t="shared" si="3"/>
        <v>шт.</v>
      </c>
      <c r="M13" s="27">
        <f t="shared" si="4"/>
        <v>100</v>
      </c>
      <c r="N13" s="12"/>
      <c r="O13" s="22">
        <f t="shared" si="5"/>
        <v>1</v>
      </c>
      <c r="P13" s="23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8.5" customHeight="1" x14ac:dyDescent="0.25">
      <c r="A14" s="6"/>
      <c r="B14" s="11">
        <v>6</v>
      </c>
      <c r="C14" s="29" t="s">
        <v>27</v>
      </c>
      <c r="D14" s="12" t="s">
        <v>14</v>
      </c>
      <c r="E14" s="12">
        <v>27</v>
      </c>
      <c r="F14" s="13">
        <v>1</v>
      </c>
      <c r="G14" s="25">
        <f t="shared" si="0"/>
        <v>27</v>
      </c>
      <c r="H14" s="1"/>
      <c r="I14" s="20">
        <f t="shared" si="1"/>
        <v>6</v>
      </c>
      <c r="J14" s="21" t="str">
        <f t="shared" si="2"/>
        <v xml:space="preserve">Ряженка 4% 0,5л. т/п. ГОСТ 31455-2012 </v>
      </c>
      <c r="K14" s="15"/>
      <c r="L14" s="22" t="str">
        <f t="shared" si="3"/>
        <v>шт.</v>
      </c>
      <c r="M14" s="27">
        <f t="shared" si="4"/>
        <v>27</v>
      </c>
      <c r="N14" s="12"/>
      <c r="O14" s="22">
        <f t="shared" si="5"/>
        <v>1</v>
      </c>
      <c r="P14" s="23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1.5" customHeight="1" x14ac:dyDescent="0.25">
      <c r="A15" s="6"/>
      <c r="B15" s="11">
        <v>7</v>
      </c>
      <c r="C15" s="29" t="s">
        <v>28</v>
      </c>
      <c r="D15" s="12" t="s">
        <v>14</v>
      </c>
      <c r="E15" s="12">
        <v>25</v>
      </c>
      <c r="F15" s="13">
        <v>1</v>
      </c>
      <c r="G15" s="25">
        <f t="shared" si="0"/>
        <v>25</v>
      </c>
      <c r="H15" s="1"/>
      <c r="I15" s="20">
        <f t="shared" si="1"/>
        <v>7</v>
      </c>
      <c r="J15" s="21" t="str">
        <f t="shared" si="2"/>
        <v>Кефир 1% 0,5л. т/п.  ГОСТ 31454-2012</v>
      </c>
      <c r="K15" s="15"/>
      <c r="L15" s="22" t="str">
        <f t="shared" si="3"/>
        <v>шт.</v>
      </c>
      <c r="M15" s="27">
        <f t="shared" si="4"/>
        <v>25</v>
      </c>
      <c r="N15" s="12"/>
      <c r="O15" s="22">
        <f t="shared" si="5"/>
        <v>1</v>
      </c>
      <c r="P15" s="23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5.25" customHeight="1" x14ac:dyDescent="0.25">
      <c r="A16" s="6"/>
      <c r="B16" s="11">
        <v>8</v>
      </c>
      <c r="C16" s="29" t="s">
        <v>29</v>
      </c>
      <c r="D16" s="12" t="s">
        <v>14</v>
      </c>
      <c r="E16" s="12">
        <v>26</v>
      </c>
      <c r="F16" s="13">
        <v>1</v>
      </c>
      <c r="G16" s="25">
        <f t="shared" si="0"/>
        <v>26</v>
      </c>
      <c r="H16" s="1"/>
      <c r="I16" s="20">
        <f t="shared" si="1"/>
        <v>8</v>
      </c>
      <c r="J16" s="21" t="str">
        <f t="shared" si="2"/>
        <v>Варенец 2,5% 0,5л. п/п. ГОСТ 31667-2012</v>
      </c>
      <c r="K16" s="15"/>
      <c r="L16" s="22" t="str">
        <f t="shared" si="3"/>
        <v>шт.</v>
      </c>
      <c r="M16" s="27">
        <f t="shared" si="4"/>
        <v>26</v>
      </c>
      <c r="N16" s="12"/>
      <c r="O16" s="22">
        <f t="shared" si="5"/>
        <v>1</v>
      </c>
      <c r="P16" s="23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60" customHeight="1" x14ac:dyDescent="0.25">
      <c r="A17" s="6"/>
      <c r="B17" s="11">
        <v>9</v>
      </c>
      <c r="C17" s="29" t="s">
        <v>30</v>
      </c>
      <c r="D17" s="12" t="s">
        <v>14</v>
      </c>
      <c r="E17" s="12">
        <v>31</v>
      </c>
      <c r="F17" s="13">
        <v>1</v>
      </c>
      <c r="G17" s="25">
        <f t="shared" si="0"/>
        <v>31</v>
      </c>
      <c r="H17" s="1"/>
      <c r="I17" s="20">
        <f t="shared" si="1"/>
        <v>9</v>
      </c>
      <c r="J17" s="21" t="str">
        <f t="shared" si="2"/>
        <v>Йогурт 2,5% 0,5л. т/п в ассортименте, 5 наименований ТУ 9222-001-00419785-14</v>
      </c>
      <c r="K17" s="15"/>
      <c r="L17" s="22" t="str">
        <f t="shared" si="3"/>
        <v>шт.</v>
      </c>
      <c r="M17" s="27">
        <f t="shared" si="4"/>
        <v>31</v>
      </c>
      <c r="N17" s="12"/>
      <c r="O17" s="22">
        <f t="shared" si="5"/>
        <v>1</v>
      </c>
      <c r="P17" s="23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57.75" customHeight="1" x14ac:dyDescent="0.25">
      <c r="A18" s="6"/>
      <c r="B18" s="11">
        <v>10</v>
      </c>
      <c r="C18" s="30" t="s">
        <v>31</v>
      </c>
      <c r="D18" s="12" t="s">
        <v>14</v>
      </c>
      <c r="E18" s="12">
        <v>14.545454545454545</v>
      </c>
      <c r="F18" s="13">
        <v>1</v>
      </c>
      <c r="G18" s="25">
        <f t="shared" si="0"/>
        <v>14.545454545454545</v>
      </c>
      <c r="H18" s="1"/>
      <c r="I18" s="20">
        <f t="shared" si="1"/>
        <v>10</v>
      </c>
      <c r="J18" s="21" t="str">
        <f t="shared" si="2"/>
        <v>Молоко детское витаминизированное 3,2% 0,2л. т/п. ГОСТ 31450-2013</v>
      </c>
      <c r="K18" s="15"/>
      <c r="L18" s="22" t="str">
        <f t="shared" ref="L18:L24" si="7">D18</f>
        <v>шт.</v>
      </c>
      <c r="M18" s="27">
        <f t="shared" si="4"/>
        <v>14.545454545454545</v>
      </c>
      <c r="N18" s="12"/>
      <c r="O18" s="22">
        <f t="shared" si="5"/>
        <v>1</v>
      </c>
      <c r="P18" s="23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5.25" customHeight="1" x14ac:dyDescent="0.25">
      <c r="A19" s="6"/>
      <c r="B19" s="11">
        <v>11</v>
      </c>
      <c r="C19" s="30" t="s">
        <v>32</v>
      </c>
      <c r="D19" s="12" t="s">
        <v>22</v>
      </c>
      <c r="E19" s="12">
        <v>336.36363636363632</v>
      </c>
      <c r="F19" s="13">
        <v>1</v>
      </c>
      <c r="G19" s="25">
        <f t="shared" si="0"/>
        <v>336.36363636363632</v>
      </c>
      <c r="H19" s="1"/>
      <c r="I19" s="20">
        <f t="shared" si="1"/>
        <v>11</v>
      </c>
      <c r="J19" s="21" t="str">
        <f t="shared" si="2"/>
        <v>Сыр адыгейский. ТУ 92225-093-00419785-04</v>
      </c>
      <c r="K19" s="15"/>
      <c r="L19" s="22" t="str">
        <f t="shared" si="7"/>
        <v>кг.</v>
      </c>
      <c r="M19" s="27">
        <f t="shared" si="4"/>
        <v>336.36363636363632</v>
      </c>
      <c r="N19" s="12"/>
      <c r="O19" s="22">
        <f t="shared" si="5"/>
        <v>1</v>
      </c>
      <c r="P19" s="23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70.5" customHeight="1" x14ac:dyDescent="0.25">
      <c r="A20" s="6"/>
      <c r="B20" s="11">
        <v>12</v>
      </c>
      <c r="C20" s="30" t="s">
        <v>33</v>
      </c>
      <c r="D20" s="12" t="s">
        <v>14</v>
      </c>
      <c r="E20" s="12">
        <v>20</v>
      </c>
      <c r="F20" s="13">
        <v>1</v>
      </c>
      <c r="G20" s="25">
        <f t="shared" si="0"/>
        <v>20</v>
      </c>
      <c r="H20" s="1"/>
      <c r="I20" s="20">
        <f t="shared" si="1"/>
        <v>12</v>
      </c>
      <c r="J20" s="21" t="str">
        <f t="shared" si="2"/>
        <v>Коктейль молочный 1,5% 0,2л т/п в ассортименте, 5 наименований. СТО 00431361-02-2009</v>
      </c>
      <c r="K20" s="15"/>
      <c r="L20" s="22" t="str">
        <f t="shared" si="7"/>
        <v>шт.</v>
      </c>
      <c r="M20" s="27">
        <f t="shared" si="4"/>
        <v>20</v>
      </c>
      <c r="N20" s="12"/>
      <c r="O20" s="22">
        <f t="shared" si="5"/>
        <v>1</v>
      </c>
      <c r="P20" s="23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63.75" customHeight="1" x14ac:dyDescent="0.25">
      <c r="A21" s="6"/>
      <c r="B21" s="11">
        <v>13</v>
      </c>
      <c r="C21" s="30" t="s">
        <v>34</v>
      </c>
      <c r="D21" s="12" t="s">
        <v>14</v>
      </c>
      <c r="E21" s="12">
        <v>59.090909090909086</v>
      </c>
      <c r="F21" s="13">
        <v>1</v>
      </c>
      <c r="G21" s="25">
        <f t="shared" si="0"/>
        <v>59.090909090909086</v>
      </c>
      <c r="H21" s="1"/>
      <c r="I21" s="20">
        <f t="shared" si="1"/>
        <v>13</v>
      </c>
      <c r="J21" s="21" t="str">
        <f t="shared" si="2"/>
        <v>Масса творожная с изюмом/курагой  200гр.жир. 8%.  СТО 00431361-05-2015</v>
      </c>
      <c r="K21" s="15"/>
      <c r="L21" s="22" t="str">
        <f t="shared" si="7"/>
        <v>шт.</v>
      </c>
      <c r="M21" s="27">
        <f t="shared" si="4"/>
        <v>59.090909090909086</v>
      </c>
      <c r="N21" s="12"/>
      <c r="O21" s="22">
        <f t="shared" si="5"/>
        <v>1</v>
      </c>
      <c r="P21" s="23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62.25" customHeight="1" x14ac:dyDescent="0.25">
      <c r="A22" s="6"/>
      <c r="B22" s="11">
        <v>14</v>
      </c>
      <c r="C22" s="30" t="s">
        <v>36</v>
      </c>
      <c r="D22" s="12" t="s">
        <v>14</v>
      </c>
      <c r="E22" s="12">
        <v>73</v>
      </c>
      <c r="F22" s="13">
        <v>1</v>
      </c>
      <c r="G22" s="25">
        <f t="shared" si="0"/>
        <v>73</v>
      </c>
      <c r="H22" s="1"/>
      <c r="I22" s="20">
        <f t="shared" si="1"/>
        <v>14</v>
      </c>
      <c r="J22" s="21" t="str">
        <f t="shared" si="2"/>
        <v xml:space="preserve">Сливки ультрапастеризованные 10% 0,5л. т/п. ГОСТ 31451-2013 </v>
      </c>
      <c r="K22" s="15"/>
      <c r="L22" s="22" t="str">
        <f t="shared" si="7"/>
        <v>шт.</v>
      </c>
      <c r="M22" s="27">
        <f t="shared" si="4"/>
        <v>73</v>
      </c>
      <c r="N22" s="12"/>
      <c r="O22" s="22">
        <f t="shared" si="5"/>
        <v>1</v>
      </c>
      <c r="P22" s="23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8.25" customHeight="1" x14ac:dyDescent="0.25">
      <c r="A23" s="6"/>
      <c r="B23" s="11">
        <v>15</v>
      </c>
      <c r="C23" s="31" t="s">
        <v>37</v>
      </c>
      <c r="D23" s="12" t="s">
        <v>14</v>
      </c>
      <c r="E23" s="12">
        <v>32.727272727272727</v>
      </c>
      <c r="F23" s="13">
        <v>1</v>
      </c>
      <c r="G23" s="25">
        <f t="shared" si="0"/>
        <v>32.727272727272727</v>
      </c>
      <c r="H23" s="1"/>
      <c r="I23" s="20">
        <f t="shared" si="1"/>
        <v>15</v>
      </c>
      <c r="J23" s="21" t="str">
        <f t="shared" si="2"/>
        <v>Сыр плавленый 130-150 гр в тубе. ГОСТ 31690-2013</v>
      </c>
      <c r="K23" s="15"/>
      <c r="L23" s="22" t="str">
        <f t="shared" si="7"/>
        <v>шт.</v>
      </c>
      <c r="M23" s="27">
        <f t="shared" si="4"/>
        <v>32.727272727272727</v>
      </c>
      <c r="N23" s="12"/>
      <c r="O23" s="22">
        <f t="shared" si="5"/>
        <v>1</v>
      </c>
      <c r="P23" s="23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41.25" customHeight="1" thickBot="1" x14ac:dyDescent="0.3">
      <c r="A24" s="6"/>
      <c r="B24" s="11">
        <v>16</v>
      </c>
      <c r="C24" s="31" t="s">
        <v>38</v>
      </c>
      <c r="D24" s="12" t="s">
        <v>14</v>
      </c>
      <c r="E24" s="14">
        <v>59.999999999999993</v>
      </c>
      <c r="F24" s="13">
        <v>1</v>
      </c>
      <c r="G24" s="25">
        <f t="shared" si="0"/>
        <v>59.999999999999993</v>
      </c>
      <c r="H24" s="1"/>
      <c r="I24" s="20">
        <f t="shared" si="1"/>
        <v>16</v>
      </c>
      <c r="J24" s="21" t="str">
        <f t="shared" si="2"/>
        <v>Сыр колбасный 300 гр. ГОСТ 31690-2013</v>
      </c>
      <c r="K24" s="16"/>
      <c r="L24" s="22" t="str">
        <f t="shared" si="7"/>
        <v>шт.</v>
      </c>
      <c r="M24" s="27">
        <f t="shared" si="4"/>
        <v>59.999999999999993</v>
      </c>
      <c r="N24" s="14"/>
      <c r="O24" s="22">
        <f t="shared" si="5"/>
        <v>1</v>
      </c>
      <c r="P24" s="24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" customHeight="1" thickBot="1" x14ac:dyDescent="0.3">
      <c r="A25" s="6"/>
      <c r="B25" s="37" t="s">
        <v>7</v>
      </c>
      <c r="C25" s="38"/>
      <c r="D25" s="38"/>
      <c r="E25" s="38"/>
      <c r="F25" s="39"/>
      <c r="G25" s="17">
        <f>SUM(G9:G24)</f>
        <v>1202.7281818181816</v>
      </c>
      <c r="H25" s="1"/>
      <c r="I25" s="37" t="s">
        <v>7</v>
      </c>
      <c r="J25" s="38"/>
      <c r="K25" s="38"/>
      <c r="L25" s="38"/>
      <c r="M25" s="38"/>
      <c r="N25" s="38"/>
      <c r="O25" s="39"/>
      <c r="P25" s="17">
        <f>SUM(P9:P24)</f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6"/>
      <c r="B26" s="50" t="s">
        <v>21</v>
      </c>
      <c r="C26" s="51"/>
      <c r="D26" s="51"/>
      <c r="E26" s="51"/>
      <c r="F26" s="28">
        <v>0.1</v>
      </c>
      <c r="G26" s="18">
        <f>G25*F26</f>
        <v>120.27281818181817</v>
      </c>
      <c r="H26" s="1"/>
      <c r="I26" s="50" t="s">
        <v>21</v>
      </c>
      <c r="J26" s="51"/>
      <c r="K26" s="51"/>
      <c r="L26" s="51"/>
      <c r="M26" s="51"/>
      <c r="N26" s="51"/>
      <c r="O26" s="28">
        <v>0.1</v>
      </c>
      <c r="P26" s="18">
        <f>P25*O26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thickBot="1" x14ac:dyDescent="0.3">
      <c r="A27" s="6"/>
      <c r="B27" s="42" t="s">
        <v>8</v>
      </c>
      <c r="C27" s="43"/>
      <c r="D27" s="43"/>
      <c r="E27" s="43"/>
      <c r="F27" s="44"/>
      <c r="G27" s="19">
        <f>G25+G26</f>
        <v>1323.0009999999997</v>
      </c>
      <c r="H27" s="1"/>
      <c r="I27" s="42" t="s">
        <v>8</v>
      </c>
      <c r="J27" s="43"/>
      <c r="K27" s="43"/>
      <c r="L27" s="43"/>
      <c r="M27" s="43"/>
      <c r="N27" s="43"/>
      <c r="O27" s="44"/>
      <c r="P27" s="19">
        <f>P25+P26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3.75" customHeight="1" x14ac:dyDescent="0.25">
      <c r="B28" s="33" t="s">
        <v>19</v>
      </c>
      <c r="C28" s="33"/>
      <c r="D28" s="33"/>
      <c r="E28" s="33"/>
      <c r="F28" s="33"/>
      <c r="G28" s="33"/>
      <c r="H28" s="1"/>
      <c r="I28" s="1"/>
      <c r="J28" s="1"/>
      <c r="K28" s="1"/>
      <c r="L28" s="2"/>
      <c r="M28" s="2"/>
      <c r="N28" s="2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1.5" customHeight="1" x14ac:dyDescent="0.25">
      <c r="B29" s="33" t="s">
        <v>20</v>
      </c>
      <c r="C29" s="33"/>
      <c r="D29" s="33"/>
      <c r="E29" s="33"/>
      <c r="F29" s="33"/>
      <c r="G29" s="3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1"/>
    </row>
    <row r="30" spans="1:26" x14ac:dyDescent="0.25">
      <c r="Z30" s="1"/>
    </row>
  </sheetData>
  <mergeCells count="13">
    <mergeCell ref="B29:G29"/>
    <mergeCell ref="I7:P7"/>
    <mergeCell ref="I25:O25"/>
    <mergeCell ref="B28:G28"/>
    <mergeCell ref="B1:P1"/>
    <mergeCell ref="B3:E3"/>
    <mergeCell ref="B25:F25"/>
    <mergeCell ref="B27:F27"/>
    <mergeCell ref="B4:G4"/>
    <mergeCell ref="B7:G7"/>
    <mergeCell ref="I27:O27"/>
    <mergeCell ref="B26:E26"/>
    <mergeCell ref="I26:N26"/>
  </mergeCells>
  <pageMargins left="0.7" right="0.7" top="0.75" bottom="0.75" header="0.3" footer="0.3"/>
  <pageSetup paperSize="9" orientation="portrait" r:id="rId1"/>
  <ignoredErrors>
    <ignoredError sqref="L18:L2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Завгородняя Наталья Алексеевна</cp:lastModifiedBy>
  <dcterms:created xsi:type="dcterms:W3CDTF">2018-05-22T01:14:50Z</dcterms:created>
  <dcterms:modified xsi:type="dcterms:W3CDTF">2018-12-09T23:15:54Z</dcterms:modified>
</cp:coreProperties>
</file>