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353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" i="1" l="1"/>
  <c r="P19" i="1"/>
  <c r="P23" i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O16" i="1"/>
  <c r="P16" i="1" s="1"/>
  <c r="O17" i="1"/>
  <c r="P17" i="1" s="1"/>
  <c r="O18" i="1"/>
  <c r="P18" i="1" s="1"/>
  <c r="O19" i="1"/>
  <c r="O20" i="1"/>
  <c r="P20" i="1" s="1"/>
  <c r="O21" i="1"/>
  <c r="P21" i="1" s="1"/>
  <c r="O22" i="1"/>
  <c r="P22" i="1" s="1"/>
  <c r="O23" i="1"/>
  <c r="O24" i="1"/>
  <c r="P24" i="1" s="1"/>
  <c r="O8" i="1"/>
  <c r="P8" i="1" s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G9" i="1" l="1"/>
  <c r="G10" i="1"/>
  <c r="G11" i="1"/>
  <c r="G12" i="1"/>
  <c r="G13" i="1"/>
  <c r="G14" i="1"/>
  <c r="G15" i="1"/>
  <c r="G16" i="1"/>
  <c r="G17" i="1"/>
  <c r="G18" i="1"/>
  <c r="G19" i="1"/>
  <c r="G23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I8" i="1" l="1"/>
  <c r="J8" i="1"/>
  <c r="G20" i="1"/>
  <c r="G21" i="1"/>
  <c r="G22" i="1"/>
  <c r="G24" i="1"/>
  <c r="G8" i="1"/>
  <c r="P25" i="1" l="1"/>
  <c r="G25" i="1"/>
  <c r="G26" i="1" l="1"/>
  <c r="G27" i="1" s="1"/>
  <c r="P26" i="1"/>
  <c r="P27" i="1" s="1"/>
</calcChain>
</file>

<file path=xl/sharedStrings.xml><?xml version="1.0" encoding="utf-8"?>
<sst xmlns="http://schemas.openxmlformats.org/spreadsheetml/2006/main" count="60" uniqueCount="38">
  <si>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</si>
  <si>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</si>
  <si>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</si>
  <si>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</si>
  <si>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</si>
  <si>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</si>
  <si>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</si>
  <si>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</si>
  <si>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</si>
  <si>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</si>
  <si>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</si>
  <si>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</si>
  <si>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</si>
  <si>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</si>
  <si>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</si>
  <si>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</si>
  <si>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</si>
  <si>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</si>
  <si>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</si>
  <si>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кг.</t>
  </si>
  <si>
    <t>Кальмар  тушка с/м</t>
  </si>
  <si>
    <t>Крабовые палочки 200гр</t>
  </si>
  <si>
    <t>Палтус тушка с/м</t>
  </si>
  <si>
    <t>Горбуша потрошеная с/м</t>
  </si>
  <si>
    <t>Молоки лососёвые с/м</t>
  </si>
  <si>
    <t>Кижуч потрошенный с/м</t>
  </si>
  <si>
    <t>Минтай б/г с/м</t>
  </si>
  <si>
    <t>Кета потрошенная с/м</t>
  </si>
  <si>
    <t>Навага с/м</t>
  </si>
  <si>
    <t>Филе минтая с/м</t>
  </si>
  <si>
    <t>Карбонат свиной с/м</t>
  </si>
  <si>
    <t>Окорочка кур с/м</t>
  </si>
  <si>
    <t>Филе куриное с/м</t>
  </si>
  <si>
    <t>Говядина лопатка б/к с/м</t>
  </si>
  <si>
    <t>Печень говяжья с/м</t>
  </si>
  <si>
    <t>Язык говяжий с/м</t>
  </si>
  <si>
    <t>Окорок свиной с/м</t>
  </si>
  <si>
    <t>Мясо, рыба с/м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</si>
</sst>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b/>
      <i/>
      <sz val="10"/>
      <color theme="0" tint="-0.499984740745262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 style="thin">
        <color indexed="64"/>
      </left>
      <right style="thin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" fontId="8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49" fontId="2" fillId="5" borderId="15" xfId="0" applyNumberFormat="1" applyFont="1" applyFill="1" applyBorder="1" applyAlignment="1">
      <alignment horizontal="left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4" fillId="0" borderId="7" xfId="0" applyFont="1" applyBorder="1" applyAlignment="1">
      <alignment horizontal="center" vertical="top"/>
    </xf>
    <xf numFmtId="0" fontId="4" fillId="5" borderId="7" xfId="0" applyFont="1" applyFill="1" applyBorder="1" applyAlignment="1">
      <alignment horizontal="center" vertical="top"/>
    </xf>
    <xf numFmtId="4" fontId="11" fillId="4" borderId="4" xfId="0" applyNumberFormat="1" applyFont="1" applyFill="1" applyBorder="1" applyAlignment="1">
      <alignment horizontal="center" vertical="center" wrapText="1"/>
    </xf>
    <xf numFmtId="4" fontId="8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28" xfId="0" applyNumberFormat="1" applyFont="1" applyFill="1" applyBorder="1" applyAlignment="1" applyProtection="1">
      <alignment horizontal="left" vertical="top" wrapText="1"/>
      <protection locked="0"/>
    </xf>
    <xf numFmtId="0" fontId="13" fillId="2" borderId="27" xfId="0" applyNumberFormat="1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16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0" fontId="7" fillId="2" borderId="0" xfId="0" applyFont="1" applyFill="1" applyBorder="1" applyAlignment="1">
      <alignment horizontal="justify" vertical="center" wrapText="1"/>
    </xf>
    <xf numFmtId="0" fontId="0" fillId="0" borderId="0" xfId="0" applyBorder="1"/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1" xfId="0" applyNumberFormat="1" applyFont="1" applyFill="1" applyBorder="1" applyAlignment="1" applyProtection="1">
      <alignment horizontal="right" vertical="top" wrapText="1"/>
    </xf>
    <xf numFmtId="9" fontId="8" fillId="2" borderId="30" xfId="0" applyNumberFormat="1" applyFont="1" applyFill="1" applyBorder="1" applyAlignment="1" applyProtection="1">
      <alignment horizontal="center" vertical="top" wrapText="1"/>
    </xf>
    <xf numFmtId="4" fontId="2" fillId="4" borderId="31" xfId="0" applyNumberFormat="1" applyFont="1" applyFill="1" applyBorder="1" applyAlignment="1">
      <alignment horizontal="center" vertical="top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2" fillId="4" borderId="27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tabSelected="1" zoomScaleNormal="100" workbookViewId="0">
      <selection activeCell="E7" sqref="E7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2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8" t="s">
        <v>2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2" t="s">
        <v>12</v>
      </c>
      <c r="C3" s="33"/>
      <c r="D3" s="33"/>
      <c r="E3" s="39"/>
      <c r="F3" s="28">
        <v>2386363.64</v>
      </c>
      <c r="G3" s="23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7" t="s">
        <v>37</v>
      </c>
      <c r="C4" s="57"/>
      <c r="D4" s="57"/>
      <c r="E4" s="57"/>
      <c r="F4" s="57"/>
      <c r="G4" s="5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3" t="s">
        <v>13</v>
      </c>
      <c r="C6" s="39"/>
      <c r="D6" s="44"/>
      <c r="E6" s="44"/>
      <c r="F6" s="45"/>
      <c r="G6" s="46"/>
      <c r="H6" s="5"/>
      <c r="I6" s="32" t="s">
        <v>4</v>
      </c>
      <c r="J6" s="33"/>
      <c r="K6" s="33"/>
      <c r="L6" s="33"/>
      <c r="M6" s="33"/>
      <c r="N6" s="33"/>
      <c r="O6" s="33"/>
      <c r="P6" s="34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7" t="s">
        <v>5</v>
      </c>
      <c r="C7" s="8" t="s">
        <v>0</v>
      </c>
      <c r="D7" s="8" t="s">
        <v>9</v>
      </c>
      <c r="E7" s="9" t="s">
        <v>10</v>
      </c>
      <c r="F7" s="9" t="s">
        <v>6</v>
      </c>
      <c r="G7" s="10" t="s">
        <v>11</v>
      </c>
      <c r="H7" s="1"/>
      <c r="I7" s="7" t="s">
        <v>5</v>
      </c>
      <c r="J7" s="8" t="s">
        <v>1</v>
      </c>
      <c r="K7" s="9" t="s">
        <v>15</v>
      </c>
      <c r="L7" s="8" t="s">
        <v>9</v>
      </c>
      <c r="M7" s="9" t="s">
        <v>10</v>
      </c>
      <c r="N7" s="9" t="s">
        <v>16</v>
      </c>
      <c r="O7" s="9" t="s">
        <v>6</v>
      </c>
      <c r="P7" s="10" t="s">
        <v>17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6"/>
      <c r="B8" s="26">
        <v>1</v>
      </c>
      <c r="C8" s="31" t="s">
        <v>20</v>
      </c>
      <c r="D8" s="11" t="s">
        <v>19</v>
      </c>
      <c r="E8" s="11">
        <v>182.73</v>
      </c>
      <c r="F8" s="12">
        <v>1</v>
      </c>
      <c r="G8" s="22">
        <f>E8*F8</f>
        <v>182.73</v>
      </c>
      <c r="H8" s="1"/>
      <c r="I8" s="27">
        <f>B8</f>
        <v>1</v>
      </c>
      <c r="J8" s="19" t="str">
        <f>C8</f>
        <v>Кальмар  тушка с/м</v>
      </c>
      <c r="K8" s="14"/>
      <c r="L8" s="20" t="str">
        <f>D8</f>
        <v>кг.</v>
      </c>
      <c r="M8" s="24">
        <f>E8</f>
        <v>182.73</v>
      </c>
      <c r="N8" s="11"/>
      <c r="O8" s="20">
        <f>F8</f>
        <v>1</v>
      </c>
      <c r="P8" s="21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/>
      <c r="B9" s="26">
        <v>2</v>
      </c>
      <c r="C9" s="31" t="s">
        <v>21</v>
      </c>
      <c r="D9" s="11" t="s">
        <v>14</v>
      </c>
      <c r="E9" s="11">
        <v>76</v>
      </c>
      <c r="F9" s="12">
        <v>1</v>
      </c>
      <c r="G9" s="22">
        <f t="shared" ref="G9:G19" si="0">E9*F9</f>
        <v>76</v>
      </c>
      <c r="H9" s="1"/>
      <c r="I9" s="27">
        <f t="shared" ref="I9:I24" si="1">B9</f>
        <v>2</v>
      </c>
      <c r="J9" s="19" t="str">
        <f t="shared" ref="J9:J24" si="2">C9</f>
        <v>Крабовые палочки 200гр</v>
      </c>
      <c r="K9" s="14"/>
      <c r="L9" s="20" t="str">
        <f t="shared" ref="L9:L24" si="3">D9</f>
        <v>шт.</v>
      </c>
      <c r="M9" s="24">
        <f t="shared" ref="M9:M24" si="4">E9</f>
        <v>76</v>
      </c>
      <c r="N9" s="11"/>
      <c r="O9" s="20">
        <f t="shared" ref="O9:O24" si="5">F9</f>
        <v>1</v>
      </c>
      <c r="P9" s="21">
        <f t="shared" ref="P9:P24" si="6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"/>
      <c r="B10" s="26">
        <v>3</v>
      </c>
      <c r="C10" s="31" t="s">
        <v>22</v>
      </c>
      <c r="D10" s="11" t="s">
        <v>19</v>
      </c>
      <c r="E10" s="11">
        <v>530</v>
      </c>
      <c r="F10" s="12">
        <v>1</v>
      </c>
      <c r="G10" s="22">
        <f t="shared" si="0"/>
        <v>530</v>
      </c>
      <c r="H10" s="1"/>
      <c r="I10" s="27">
        <f t="shared" si="1"/>
        <v>3</v>
      </c>
      <c r="J10" s="19" t="str">
        <f t="shared" si="2"/>
        <v>Палтус тушка с/м</v>
      </c>
      <c r="K10" s="14"/>
      <c r="L10" s="20" t="str">
        <f t="shared" si="3"/>
        <v>кг.</v>
      </c>
      <c r="M10" s="24">
        <f t="shared" si="4"/>
        <v>530</v>
      </c>
      <c r="N10" s="11"/>
      <c r="O10" s="20">
        <f t="shared" si="5"/>
        <v>1</v>
      </c>
      <c r="P10" s="21">
        <f t="shared" si="6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6"/>
      <c r="B11" s="26">
        <v>4</v>
      </c>
      <c r="C11" s="31" t="s">
        <v>23</v>
      </c>
      <c r="D11" s="11" t="s">
        <v>19</v>
      </c>
      <c r="E11" s="11">
        <v>196</v>
      </c>
      <c r="F11" s="12">
        <v>1</v>
      </c>
      <c r="G11" s="22">
        <f t="shared" si="0"/>
        <v>196</v>
      </c>
      <c r="H11" s="1"/>
      <c r="I11" s="27">
        <f t="shared" si="1"/>
        <v>4</v>
      </c>
      <c r="J11" s="19" t="str">
        <f t="shared" si="2"/>
        <v>Горбуша потрошеная с/м</v>
      </c>
      <c r="K11" s="14"/>
      <c r="L11" s="20" t="str">
        <f t="shared" si="3"/>
        <v>кг.</v>
      </c>
      <c r="M11" s="24">
        <f t="shared" si="4"/>
        <v>196</v>
      </c>
      <c r="N11" s="11"/>
      <c r="O11" s="20">
        <f t="shared" si="5"/>
        <v>1</v>
      </c>
      <c r="P11" s="21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6"/>
      <c r="B12" s="26">
        <v>5</v>
      </c>
      <c r="C12" s="31" t="s">
        <v>24</v>
      </c>
      <c r="D12" s="11" t="s">
        <v>19</v>
      </c>
      <c r="E12" s="11">
        <v>118.18</v>
      </c>
      <c r="F12" s="12">
        <v>1</v>
      </c>
      <c r="G12" s="22">
        <f t="shared" si="0"/>
        <v>118.18</v>
      </c>
      <c r="H12" s="1"/>
      <c r="I12" s="27">
        <f t="shared" si="1"/>
        <v>5</v>
      </c>
      <c r="J12" s="19" t="str">
        <f t="shared" si="2"/>
        <v>Молоки лососёвые с/м</v>
      </c>
      <c r="K12" s="14"/>
      <c r="L12" s="20" t="str">
        <f t="shared" si="3"/>
        <v>кг.</v>
      </c>
      <c r="M12" s="24">
        <f t="shared" si="4"/>
        <v>118.18</v>
      </c>
      <c r="N12" s="11"/>
      <c r="O12" s="20">
        <f t="shared" si="5"/>
        <v>1</v>
      </c>
      <c r="P12" s="21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6"/>
      <c r="B13" s="26">
        <v>6</v>
      </c>
      <c r="C13" s="31" t="s">
        <v>25</v>
      </c>
      <c r="D13" s="11" t="s">
        <v>19</v>
      </c>
      <c r="E13" s="11">
        <v>414.55</v>
      </c>
      <c r="F13" s="12">
        <v>1</v>
      </c>
      <c r="G13" s="22">
        <f t="shared" si="0"/>
        <v>414.55</v>
      </c>
      <c r="H13" s="1"/>
      <c r="I13" s="27">
        <f t="shared" si="1"/>
        <v>6</v>
      </c>
      <c r="J13" s="19" t="str">
        <f t="shared" si="2"/>
        <v>Кижуч потрошенный с/м</v>
      </c>
      <c r="K13" s="14"/>
      <c r="L13" s="20" t="str">
        <f t="shared" si="3"/>
        <v>кг.</v>
      </c>
      <c r="M13" s="24">
        <f t="shared" si="4"/>
        <v>414.55</v>
      </c>
      <c r="N13" s="11"/>
      <c r="O13" s="20">
        <f t="shared" si="5"/>
        <v>1</v>
      </c>
      <c r="P13" s="21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6"/>
      <c r="B14" s="26">
        <v>7</v>
      </c>
      <c r="C14" s="31" t="s">
        <v>26</v>
      </c>
      <c r="D14" s="11" t="s">
        <v>19</v>
      </c>
      <c r="E14" s="11">
        <v>88.18</v>
      </c>
      <c r="F14" s="12">
        <v>1</v>
      </c>
      <c r="G14" s="22">
        <f t="shared" si="0"/>
        <v>88.18</v>
      </c>
      <c r="H14" s="1"/>
      <c r="I14" s="27">
        <f t="shared" si="1"/>
        <v>7</v>
      </c>
      <c r="J14" s="19" t="str">
        <f t="shared" si="2"/>
        <v>Минтай б/г с/м</v>
      </c>
      <c r="K14" s="14"/>
      <c r="L14" s="20" t="str">
        <f t="shared" si="3"/>
        <v>кг.</v>
      </c>
      <c r="M14" s="24">
        <f t="shared" si="4"/>
        <v>88.18</v>
      </c>
      <c r="N14" s="11"/>
      <c r="O14" s="20">
        <f t="shared" si="5"/>
        <v>1</v>
      </c>
      <c r="P14" s="21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6"/>
      <c r="B15" s="26">
        <v>8</v>
      </c>
      <c r="C15" s="31" t="s">
        <v>27</v>
      </c>
      <c r="D15" s="11" t="s">
        <v>19</v>
      </c>
      <c r="E15" s="11">
        <v>236.36</v>
      </c>
      <c r="F15" s="12">
        <v>1</v>
      </c>
      <c r="G15" s="22">
        <f t="shared" si="0"/>
        <v>236.36</v>
      </c>
      <c r="H15" s="1"/>
      <c r="I15" s="27">
        <f t="shared" si="1"/>
        <v>8</v>
      </c>
      <c r="J15" s="19" t="str">
        <f t="shared" si="2"/>
        <v>Кета потрошенная с/м</v>
      </c>
      <c r="K15" s="14"/>
      <c r="L15" s="20" t="str">
        <f t="shared" si="3"/>
        <v>кг.</v>
      </c>
      <c r="M15" s="24">
        <f t="shared" si="4"/>
        <v>236.36</v>
      </c>
      <c r="N15" s="11"/>
      <c r="O15" s="20">
        <f t="shared" si="5"/>
        <v>1</v>
      </c>
      <c r="P15" s="21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6"/>
      <c r="B16" s="26">
        <v>9</v>
      </c>
      <c r="C16" s="31" t="s">
        <v>28</v>
      </c>
      <c r="D16" s="11" t="s">
        <v>19</v>
      </c>
      <c r="E16" s="11">
        <v>91.82</v>
      </c>
      <c r="F16" s="12">
        <v>1</v>
      </c>
      <c r="G16" s="22">
        <f t="shared" si="0"/>
        <v>91.82</v>
      </c>
      <c r="H16" s="1"/>
      <c r="I16" s="27">
        <f t="shared" si="1"/>
        <v>9</v>
      </c>
      <c r="J16" s="19" t="str">
        <f t="shared" si="2"/>
        <v>Навага с/м</v>
      </c>
      <c r="K16" s="14"/>
      <c r="L16" s="20" t="str">
        <f t="shared" si="3"/>
        <v>кг.</v>
      </c>
      <c r="M16" s="24">
        <f t="shared" si="4"/>
        <v>91.82</v>
      </c>
      <c r="N16" s="11"/>
      <c r="O16" s="20">
        <f t="shared" si="5"/>
        <v>1</v>
      </c>
      <c r="P16" s="21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6"/>
      <c r="B17" s="26">
        <v>10</v>
      </c>
      <c r="C17" s="31" t="s">
        <v>29</v>
      </c>
      <c r="D17" s="11" t="s">
        <v>19</v>
      </c>
      <c r="E17" s="11">
        <v>204.55</v>
      </c>
      <c r="F17" s="12">
        <v>1</v>
      </c>
      <c r="G17" s="22">
        <f t="shared" si="0"/>
        <v>204.55</v>
      </c>
      <c r="H17" s="1"/>
      <c r="I17" s="27">
        <f t="shared" si="1"/>
        <v>10</v>
      </c>
      <c r="J17" s="19" t="str">
        <f t="shared" si="2"/>
        <v>Филе минтая с/м</v>
      </c>
      <c r="K17" s="14"/>
      <c r="L17" s="20" t="str">
        <f t="shared" si="3"/>
        <v>кг.</v>
      </c>
      <c r="M17" s="24">
        <f t="shared" si="4"/>
        <v>204.55</v>
      </c>
      <c r="N17" s="11"/>
      <c r="O17" s="20">
        <f t="shared" si="5"/>
        <v>1</v>
      </c>
      <c r="P17" s="21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6"/>
      <c r="B18" s="26">
        <v>11</v>
      </c>
      <c r="C18" s="31" t="s">
        <v>30</v>
      </c>
      <c r="D18" s="11" t="s">
        <v>19</v>
      </c>
      <c r="E18" s="11">
        <v>322.73</v>
      </c>
      <c r="F18" s="12">
        <v>1</v>
      </c>
      <c r="G18" s="22">
        <f t="shared" si="0"/>
        <v>322.73</v>
      </c>
      <c r="H18" s="1"/>
      <c r="I18" s="27">
        <f t="shared" si="1"/>
        <v>11</v>
      </c>
      <c r="J18" s="19" t="str">
        <f t="shared" si="2"/>
        <v>Карбонат свиной с/м</v>
      </c>
      <c r="K18" s="14"/>
      <c r="L18" s="20" t="str">
        <f t="shared" si="3"/>
        <v>кг.</v>
      </c>
      <c r="M18" s="24">
        <f t="shared" si="4"/>
        <v>322.73</v>
      </c>
      <c r="N18" s="11"/>
      <c r="O18" s="20">
        <f t="shared" si="5"/>
        <v>1</v>
      </c>
      <c r="P18" s="21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6"/>
      <c r="B19" s="26">
        <v>12</v>
      </c>
      <c r="C19" s="31" t="s">
        <v>31</v>
      </c>
      <c r="D19" s="11" t="s">
        <v>19</v>
      </c>
      <c r="E19" s="11">
        <v>150</v>
      </c>
      <c r="F19" s="12">
        <v>1</v>
      </c>
      <c r="G19" s="22">
        <f t="shared" si="0"/>
        <v>150</v>
      </c>
      <c r="H19" s="1"/>
      <c r="I19" s="27">
        <f t="shared" si="1"/>
        <v>12</v>
      </c>
      <c r="J19" s="19" t="str">
        <f t="shared" si="2"/>
        <v>Окорочка кур с/м</v>
      </c>
      <c r="K19" s="14"/>
      <c r="L19" s="20" t="str">
        <f t="shared" si="3"/>
        <v>кг.</v>
      </c>
      <c r="M19" s="24">
        <f t="shared" si="4"/>
        <v>150</v>
      </c>
      <c r="N19" s="11"/>
      <c r="O19" s="20">
        <f t="shared" si="5"/>
        <v>1</v>
      </c>
      <c r="P19" s="21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"/>
      <c r="B20" s="26">
        <v>13</v>
      </c>
      <c r="C20" s="31" t="s">
        <v>32</v>
      </c>
      <c r="D20" s="11" t="s">
        <v>19</v>
      </c>
      <c r="E20" s="11">
        <v>240</v>
      </c>
      <c r="F20" s="12">
        <v>1</v>
      </c>
      <c r="G20" s="22">
        <f t="shared" ref="G20:G24" si="7">E20*F20</f>
        <v>240</v>
      </c>
      <c r="H20" s="1"/>
      <c r="I20" s="27">
        <f t="shared" si="1"/>
        <v>13</v>
      </c>
      <c r="J20" s="19" t="str">
        <f t="shared" si="2"/>
        <v>Филе куриное с/м</v>
      </c>
      <c r="K20" s="14"/>
      <c r="L20" s="20" t="str">
        <f t="shared" si="3"/>
        <v>кг.</v>
      </c>
      <c r="M20" s="24">
        <f t="shared" si="4"/>
        <v>240</v>
      </c>
      <c r="N20" s="11"/>
      <c r="O20" s="20">
        <f t="shared" si="5"/>
        <v>1</v>
      </c>
      <c r="P20" s="21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6"/>
      <c r="B21" s="26">
        <v>14</v>
      </c>
      <c r="C21" s="31" t="s">
        <v>33</v>
      </c>
      <c r="D21" s="11" t="s">
        <v>19</v>
      </c>
      <c r="E21" s="11">
        <v>320</v>
      </c>
      <c r="F21" s="12">
        <v>1</v>
      </c>
      <c r="G21" s="22">
        <f t="shared" si="7"/>
        <v>320</v>
      </c>
      <c r="H21" s="1"/>
      <c r="I21" s="27">
        <f t="shared" si="1"/>
        <v>14</v>
      </c>
      <c r="J21" s="19" t="str">
        <f t="shared" si="2"/>
        <v>Говядина лопатка б/к с/м</v>
      </c>
      <c r="K21" s="14"/>
      <c r="L21" s="20" t="str">
        <f t="shared" si="3"/>
        <v>кг.</v>
      </c>
      <c r="M21" s="24">
        <f t="shared" si="4"/>
        <v>320</v>
      </c>
      <c r="N21" s="11"/>
      <c r="O21" s="20">
        <f t="shared" si="5"/>
        <v>1</v>
      </c>
      <c r="P21" s="21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6"/>
      <c r="B22" s="26">
        <v>15</v>
      </c>
      <c r="C22" s="31" t="s">
        <v>34</v>
      </c>
      <c r="D22" s="11" t="s">
        <v>19</v>
      </c>
      <c r="E22" s="11">
        <v>156.36000000000001</v>
      </c>
      <c r="F22" s="12">
        <v>1</v>
      </c>
      <c r="G22" s="22">
        <f t="shared" si="7"/>
        <v>156.36000000000001</v>
      </c>
      <c r="H22" s="1"/>
      <c r="I22" s="27">
        <f t="shared" si="1"/>
        <v>15</v>
      </c>
      <c r="J22" s="19" t="str">
        <f t="shared" si="2"/>
        <v>Печень говяжья с/м</v>
      </c>
      <c r="K22" s="14"/>
      <c r="L22" s="20" t="str">
        <f t="shared" si="3"/>
        <v>кг.</v>
      </c>
      <c r="M22" s="24">
        <f t="shared" si="4"/>
        <v>156.36000000000001</v>
      </c>
      <c r="N22" s="11"/>
      <c r="O22" s="20">
        <f t="shared" si="5"/>
        <v>1</v>
      </c>
      <c r="P22" s="21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6"/>
      <c r="B23" s="26">
        <v>16</v>
      </c>
      <c r="C23" s="31" t="s">
        <v>35</v>
      </c>
      <c r="D23" s="11" t="s">
        <v>19</v>
      </c>
      <c r="E23" s="29">
        <v>450.68</v>
      </c>
      <c r="F23" s="12">
        <v>1</v>
      </c>
      <c r="G23" s="22">
        <f t="shared" si="7"/>
        <v>450.68</v>
      </c>
      <c r="H23" s="1"/>
      <c r="I23" s="27">
        <f t="shared" si="1"/>
        <v>16</v>
      </c>
      <c r="J23" s="19" t="str">
        <f t="shared" si="2"/>
        <v>Язык говяжий с/м</v>
      </c>
      <c r="K23" s="30"/>
      <c r="L23" s="20" t="str">
        <f t="shared" si="3"/>
        <v>кг.</v>
      </c>
      <c r="M23" s="24">
        <f t="shared" si="4"/>
        <v>450.68</v>
      </c>
      <c r="N23" s="29"/>
      <c r="O23" s="20">
        <f t="shared" si="5"/>
        <v>1</v>
      </c>
      <c r="P23" s="21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thickBot="1" x14ac:dyDescent="0.3">
      <c r="A24" s="6"/>
      <c r="B24" s="26">
        <v>17</v>
      </c>
      <c r="C24" s="31" t="s">
        <v>36</v>
      </c>
      <c r="D24" s="11" t="s">
        <v>19</v>
      </c>
      <c r="E24" s="13">
        <v>320</v>
      </c>
      <c r="F24" s="12">
        <v>1</v>
      </c>
      <c r="G24" s="22">
        <f t="shared" si="7"/>
        <v>320</v>
      </c>
      <c r="H24" s="1"/>
      <c r="I24" s="27">
        <f t="shared" si="1"/>
        <v>17</v>
      </c>
      <c r="J24" s="19" t="str">
        <f t="shared" si="2"/>
        <v>Окорок свиной с/м</v>
      </c>
      <c r="K24" s="15"/>
      <c r="L24" s="20" t="str">
        <f t="shared" si="3"/>
        <v>кг.</v>
      </c>
      <c r="M24" s="24">
        <f t="shared" si="4"/>
        <v>320</v>
      </c>
      <c r="N24" s="13"/>
      <c r="O24" s="20">
        <f t="shared" si="5"/>
        <v>1</v>
      </c>
      <c r="P24" s="21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" customHeight="1" thickBot="1" x14ac:dyDescent="0.3">
      <c r="A25" s="6"/>
      <c r="B25" s="35" t="s">
        <v>7</v>
      </c>
      <c r="C25" s="36"/>
      <c r="D25" s="36"/>
      <c r="E25" s="36"/>
      <c r="F25" s="37"/>
      <c r="G25" s="16">
        <f>SUM(G8:G24)</f>
        <v>4098.1399999999994</v>
      </c>
      <c r="H25" s="1"/>
      <c r="I25" s="35" t="s">
        <v>7</v>
      </c>
      <c r="J25" s="36"/>
      <c r="K25" s="36"/>
      <c r="L25" s="36"/>
      <c r="M25" s="36"/>
      <c r="N25" s="36"/>
      <c r="O25" s="37"/>
      <c r="P25" s="16">
        <f>SUM(P8:P24)</f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6"/>
      <c r="B26" s="51" t="s">
        <v>18</v>
      </c>
      <c r="C26" s="52"/>
      <c r="D26" s="52"/>
      <c r="E26" s="52"/>
      <c r="F26" s="53">
        <v>0.1</v>
      </c>
      <c r="G26" s="54">
        <f>G25*F26</f>
        <v>409.81399999999996</v>
      </c>
      <c r="H26" s="1"/>
      <c r="I26" s="47" t="s">
        <v>18</v>
      </c>
      <c r="J26" s="48"/>
      <c r="K26" s="48"/>
      <c r="L26" s="48"/>
      <c r="M26" s="48"/>
      <c r="N26" s="48"/>
      <c r="O26" s="25"/>
      <c r="P26" s="17">
        <f>P25*O26</f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thickBot="1" x14ac:dyDescent="0.3">
      <c r="A27" s="6"/>
      <c r="B27" s="55" t="s">
        <v>8</v>
      </c>
      <c r="C27" s="55"/>
      <c r="D27" s="55"/>
      <c r="E27" s="55"/>
      <c r="F27" s="55"/>
      <c r="G27" s="56">
        <f>G25+G26</f>
        <v>4507.9539999999997</v>
      </c>
      <c r="H27" s="1"/>
      <c r="I27" s="40" t="s">
        <v>8</v>
      </c>
      <c r="J27" s="41"/>
      <c r="K27" s="41"/>
      <c r="L27" s="41"/>
      <c r="M27" s="41"/>
      <c r="N27" s="41"/>
      <c r="O27" s="42"/>
      <c r="P27" s="18">
        <f>P25+P26</f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3.75" customHeight="1" x14ac:dyDescent="0.25">
      <c r="B28" s="49"/>
      <c r="C28" s="49"/>
      <c r="D28" s="49"/>
      <c r="E28" s="49"/>
      <c r="F28" s="49"/>
      <c r="G28" s="49"/>
      <c r="H28" s="1"/>
      <c r="I28" s="1"/>
      <c r="J28" s="1"/>
      <c r="K28" s="1"/>
      <c r="L28" s="2"/>
      <c r="M28" s="2"/>
      <c r="N28" s="2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9.5" customHeight="1" x14ac:dyDescent="0.25">
      <c r="B29" s="49"/>
      <c r="C29" s="49"/>
      <c r="D29" s="49"/>
      <c r="E29" s="49"/>
      <c r="F29" s="49"/>
      <c r="G29" s="49"/>
      <c r="H29" s="1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1"/>
    </row>
    <row r="30" spans="1:26" x14ac:dyDescent="0.25">
      <c r="B30" s="50"/>
      <c r="C30" s="50"/>
      <c r="D30" s="50"/>
      <c r="E30" s="50"/>
      <c r="F30" s="50"/>
      <c r="G30" s="50"/>
      <c r="H30" s="50"/>
      <c r="Z30" s="1"/>
    </row>
    <row r="31" spans="1:26" x14ac:dyDescent="0.25">
      <c r="B31" s="50"/>
      <c r="C31" s="50"/>
      <c r="D31" s="50"/>
      <c r="E31" s="50"/>
      <c r="F31" s="50"/>
      <c r="G31" s="50"/>
      <c r="H31" s="50"/>
    </row>
    <row r="32" spans="1:26" x14ac:dyDescent="0.25">
      <c r="B32" s="50"/>
      <c r="C32" s="50"/>
      <c r="D32" s="50"/>
      <c r="E32" s="50"/>
      <c r="F32" s="50"/>
      <c r="G32" s="50"/>
      <c r="H32" s="50"/>
    </row>
  </sheetData>
  <mergeCells count="13">
    <mergeCell ref="B29:G29"/>
    <mergeCell ref="I6:P6"/>
    <mergeCell ref="I25:O25"/>
    <mergeCell ref="B28:G28"/>
    <mergeCell ref="B1:P1"/>
    <mergeCell ref="B3:E3"/>
    <mergeCell ref="B25:F25"/>
    <mergeCell ref="B27:F27"/>
    <mergeCell ref="B4:G4"/>
    <mergeCell ref="B6:G6"/>
    <mergeCell ref="I27:O27"/>
    <mergeCell ref="B26:E26"/>
    <mergeCell ref="I26:N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Терешкина Гузалия Мавлимьяновна</cp:lastModifiedBy>
  <dcterms:created xsi:type="dcterms:W3CDTF">2018-05-22T01:14:50Z</dcterms:created>
  <dcterms:modified xsi:type="dcterms:W3CDTF">2018-11-20T00:22:25Z</dcterms:modified>
</cp:coreProperties>
</file>