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0" windowHeight="11970"/>
  </bookViews>
  <sheets>
    <sheet name="Структура НМЦ" sheetId="1" r:id="rId1"/>
  </sheets>
  <definedNames>
    <definedName name="СпособЗакупки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P18" i="1"/>
  <c r="P21" i="1"/>
  <c r="P22" i="1"/>
  <c r="P25" i="1"/>
  <c r="P26" i="1"/>
  <c r="P29" i="1"/>
  <c r="P30" i="1"/>
  <c r="P33" i="1"/>
  <c r="P34" i="1"/>
  <c r="P37" i="1"/>
  <c r="P38" i="1"/>
  <c r="P41" i="1"/>
  <c r="P42" i="1"/>
  <c r="P45" i="1"/>
  <c r="P46" i="1"/>
  <c r="P49" i="1"/>
  <c r="P50" i="1"/>
  <c r="P53" i="1"/>
  <c r="P54" i="1"/>
  <c r="P57" i="1"/>
  <c r="P58" i="1"/>
  <c r="O17" i="1"/>
  <c r="O18" i="1"/>
  <c r="O19" i="1"/>
  <c r="P19" i="1" s="1"/>
  <c r="O20" i="1"/>
  <c r="P20" i="1" s="1"/>
  <c r="O21" i="1"/>
  <c r="O22" i="1"/>
  <c r="O23" i="1"/>
  <c r="P23" i="1" s="1"/>
  <c r="O24" i="1"/>
  <c r="P24" i="1" s="1"/>
  <c r="O25" i="1"/>
  <c r="O26" i="1"/>
  <c r="O27" i="1"/>
  <c r="P27" i="1" s="1"/>
  <c r="O28" i="1"/>
  <c r="P28" i="1" s="1"/>
  <c r="O29" i="1"/>
  <c r="O30" i="1"/>
  <c r="O31" i="1"/>
  <c r="P31" i="1" s="1"/>
  <c r="O32" i="1"/>
  <c r="P32" i="1" s="1"/>
  <c r="O33" i="1"/>
  <c r="O34" i="1"/>
  <c r="O35" i="1"/>
  <c r="P35" i="1" s="1"/>
  <c r="O36" i="1"/>
  <c r="P36" i="1" s="1"/>
  <c r="O37" i="1"/>
  <c r="O38" i="1"/>
  <c r="O39" i="1"/>
  <c r="P39" i="1" s="1"/>
  <c r="O40" i="1"/>
  <c r="P40" i="1" s="1"/>
  <c r="O41" i="1"/>
  <c r="O42" i="1"/>
  <c r="O43" i="1"/>
  <c r="P43" i="1" s="1"/>
  <c r="O44" i="1"/>
  <c r="P44" i="1" s="1"/>
  <c r="O45" i="1"/>
  <c r="O46" i="1"/>
  <c r="O47" i="1"/>
  <c r="P47" i="1" s="1"/>
  <c r="O48" i="1"/>
  <c r="P48" i="1" s="1"/>
  <c r="O49" i="1"/>
  <c r="O50" i="1"/>
  <c r="O51" i="1"/>
  <c r="P51" i="1" s="1"/>
  <c r="O52" i="1"/>
  <c r="P52" i="1" s="1"/>
  <c r="O53" i="1"/>
  <c r="O54" i="1"/>
  <c r="O55" i="1"/>
  <c r="P55" i="1" s="1"/>
  <c r="O56" i="1"/>
  <c r="P56" i="1" s="1"/>
  <c r="O57" i="1"/>
  <c r="O58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O16" i="1" l="1"/>
  <c r="P16" i="1" s="1"/>
  <c r="L16" i="1"/>
  <c r="I16" i="1"/>
  <c r="O15" i="1"/>
  <c r="P15" i="1" s="1"/>
  <c r="L15" i="1"/>
  <c r="I15" i="1"/>
  <c r="O14" i="1"/>
  <c r="P14" i="1" s="1"/>
  <c r="L14" i="1"/>
  <c r="I14" i="1"/>
  <c r="O13" i="1"/>
  <c r="P13" i="1" s="1"/>
  <c r="L13" i="1"/>
  <c r="I13" i="1"/>
  <c r="O12" i="1"/>
  <c r="P12" i="1" s="1"/>
  <c r="L12" i="1"/>
  <c r="I12" i="1"/>
  <c r="O11" i="1"/>
  <c r="P11" i="1" s="1"/>
  <c r="L11" i="1"/>
  <c r="I11" i="1"/>
  <c r="O10" i="1"/>
  <c r="P10" i="1" s="1"/>
  <c r="L10" i="1"/>
  <c r="I10" i="1"/>
  <c r="O9" i="1"/>
  <c r="P9" i="1" s="1"/>
  <c r="L9" i="1"/>
  <c r="I9" i="1"/>
  <c r="O8" i="1"/>
  <c r="P8" i="1" s="1"/>
  <c r="L8" i="1"/>
  <c r="I8" i="1"/>
  <c r="G59" i="1" l="1"/>
  <c r="P59" i="1"/>
  <c r="G60" i="1" l="1"/>
  <c r="G61" i="1" s="1"/>
  <c r="P60" i="1"/>
  <c r="P61" i="1" s="1"/>
</calcChain>
</file>

<file path=xl/sharedStrings.xml><?xml version="1.0" encoding="utf-8"?>
<sst xmlns="http://schemas.openxmlformats.org/spreadsheetml/2006/main" count="179" uniqueCount="71">
  <si>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</si>
  <si>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</si>
  <si>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</si>
  <si>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</si>
  <si>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</si>
  <si>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</si>
  <si>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</si>
  <si>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</si>
  <si>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</si>
  <si>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</si>
  <si>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</si>
  <si>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</si>
  <si>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</si>
  <si>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</si>
  <si>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</si>
  <si>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</si>
  <si>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</si>
  <si>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</si>
  <si>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Аккумулятор UPS 12V 07Ah GS 7,2-12 KL  (150x65x94mm) (Gsb)</t>
  </si>
  <si>
    <t>Блок питания 450Вт Krauler ATX 2.03,120mmFan +3x HDD+5x SATA, PCI-E 6 pin, black nikel case (OEM)</t>
  </si>
  <si>
    <t>Блок проявки Kyocera DV-350 E 302LW93010 (Canon)</t>
  </si>
  <si>
    <t>Блок проявки Kyocera Mita FS-1035MFP DP FS-1135MFP 302MK93010  2MK93010  DV-1140(Е) (Kyocera-mita Япония)</t>
  </si>
  <si>
    <t>Блок проявки Kyocera Mita FS-2100D FS-2100DN FS-4100DN FS-4200DN FS-4300DN ECOSYS M3040dn ECOSYS M3540dn 302LV93080 2LV93080 (DV-3100) (Kyocera-mita Япония)</t>
  </si>
  <si>
    <t>Блок проявки Kyocera Mita FS1300D (DV-130E) 302HS93021 302HS93020 (Kyocera-mita Япония)</t>
  </si>
  <si>
    <t>Блок проявки Kyocera Mita P2040dn P2040dw P2235dn P2235dw M2040dn M2540dn M2135dn M2635dn M2635dw M2640idw M2735dw  DV-1150(Е) (Kyocera-mita Япония)</t>
  </si>
  <si>
    <t>Блок проявки Kyocera Mita TASKalfa-1800,2200 (DV-4105) (Kyocera-mita Япония)</t>
  </si>
  <si>
    <t>Блок проявки Kyocera Mita ТА180/181/220/221 (о) DV-460 (Kyocera-mita Япония)</t>
  </si>
  <si>
    <t>Вентилятор проц. Socket ALL ZALMAN CNPS80F Aluminum  80mm FSB fan, 48.4mm low</t>
  </si>
  <si>
    <t>Видеокарта PCI-E 2Gb GeForce GT1030 Palit PA-GT1030 2GD4  64b DDR4 1151/2100 DVIx1/HDMIx1/HDCP Ret low</t>
  </si>
  <si>
    <t>Драм-картридж Brother DR-2335 для HLL2300/ 2340/ 2360/ 2365, DCPL2500/ 2520/ 2540/ 2560, MFCL2700/ 2720/ 2740</t>
  </si>
  <si>
    <t>Драм-картридж Brother DR-3400 для HL-L5000D 5100DN 5200DW 6300DW 6400DW 6400DWT DCP-L5500DN 6600DW MFC-L5700DN 5750DW 6800DW 6900DW (50000 стр)</t>
  </si>
  <si>
    <t>Драм-картридж Kyocera  FS-4100DN/4200DN/4300DN (2LV93040)( DK-3130) ориг (Kyocera-mita Япония)</t>
  </si>
  <si>
    <t>Драм-картридж Kyocera FS-1320D 1370DN 1035MFP 1135MFP P2135D (2LZ93060 2LZ93061) (DK-170) оригинал (Kyocera-mita Япония)</t>
  </si>
  <si>
    <t>Драм-картридж Kyocera FS-1350DN/FS-1028MFP (DK-150) оригинал (Kyocera-mita Япония)</t>
  </si>
  <si>
    <t>Драм-картридж Kyocera FS-2020D 3920DN 4020DN 3040MFP 3140MFP (2J093011 2J393032) Узел фотобарабана  (DK-320) (Kyocera-mita Япония)</t>
  </si>
  <si>
    <t>Драм-картридж Kyocera P2040dn P2040dw P2235dn P2235dw M2040dn M2540dn M2135dn M2635dn M2635dw M2640idw M2735dw DK-5150 (Kyocera-mita Япония)</t>
  </si>
  <si>
    <t>Емкость для отработанного тонера Kyocera TASKalfa 3051 25.000 листов (WT-860) (Kyocera-mita Япония)</t>
  </si>
  <si>
    <t>Жесткий диск SATA-III 1Tb Western Digital WD10EZEX (7200rpm) 64Mb 6Gb/s Caviar Blue</t>
  </si>
  <si>
    <t>Жесткий диск SATA-III 500,0 Gb Western Digital WD5000AZLX Blue (7200rpm) 32Mb 3.5</t>
  </si>
  <si>
    <t>Источник БП APC Back-UPS 550VA (BE550G-RS) (550 ВА/330 Вт, время работы max 330 Вт - 3.4 , розетки 8 шт (от батарей - 4), Защита RJ45 и RJ-11) (сменный комплект батарей - APCRBC110)</t>
  </si>
  <si>
    <t>Кабель сетевой KRAULER  U/UTP cat.5e 4pair, 24AWG. медь. для  внутренней прокладки 305м (KRS-U/UTP-004-5e)</t>
  </si>
  <si>
    <t>Клавиатура Oklick 180M Black USB</t>
  </si>
  <si>
    <t>Коммутатор 24TP D-Link DGS-1024A/B1A неуправляемый коммутатор с 24 портами 10/100/1000Base-T и функцией энергосбережения.</t>
  </si>
  <si>
    <t>Материнская плата Socket-1151 Asus H110M-R/C/SI Soc-1151 Intel H110 2xDDR4 mATX AC`97 8ch(7.1) GbLAN+VGA+DVI+HDM</t>
  </si>
  <si>
    <t>Монитор 23" LG 23MP48D-P gl.Black IPS, 1920x1080, 5ms, 250 cd/m2, 1000:1 (Mega DCR), D-Sub, DVI-D (HDCP), vesa</t>
  </si>
  <si>
    <t>Мышь проводная Oklick 145M черная (1000dpi) USB</t>
  </si>
  <si>
    <t>Память DIMM DDR4 8Gb 2400MHz Crucial CT8G4DFS824A RTL PC4-19200 CL17 DIMM 288-pin 1.2В kit single rank</t>
  </si>
  <si>
    <t>Память DIMM DDRII 2Gb PC-6400 800MHz Patriot PSD22G80026H RTL PC2-6400 CL6 DIMM 240-pin 1.8В</t>
  </si>
  <si>
    <t>Память DIMM DDRIII 4Gb 1600MHz Corsair 1x4GB, 9-9-9-24, XMS3 Core i7,i5 (CMX4GX3M1A1600C9)</t>
  </si>
  <si>
    <t>Процессор Soc-1151 Intel Celeron G3930 (2.9GHz/Intel HD Graphics 610) (CM8067703015717S R35K)OEM</t>
  </si>
  <si>
    <t>Процессор Soc-1151 Intel I5-7400 Kaby Lake (3.0Ghz/6Mb) CM8067702867050SR32W Oem</t>
  </si>
  <si>
    <t>Процессор Soc-1151 Intel Pentium G4600 (3.6GHz/Intel HD Graphics 630 (BX80677G4600 S R35F) (3.6GHz/HDG630) Box</t>
  </si>
  <si>
    <t>Процессор Soc-1151 Intel i3-7100 (3.90Ghz/3Mb) (CM8067703014612SR35C) OEM</t>
  </si>
  <si>
    <t>Ремонтный комплект Kyocera MK-350 для FS-3920D(N)FS-3040 3140MFP (Kyocera-mita Япония)</t>
  </si>
  <si>
    <t>Ремонтный комплект Kyocera Mita  FS-4100, FS-4200, FS-4300. Ресурс 500 000 страниц MK-3130 (Kyocera-mita Япония)</t>
  </si>
  <si>
    <t>Ремонтный комплект Kyocera Mita FS1028MFP  original МК-130 (Kyocera-mita Япония)</t>
  </si>
  <si>
    <t>Ремонтный комплект Kyocera Mita FS1035/1135/2035/2535 100000 стр. original DK+DV MK-1140 1702ML0NL0 (Kyocera-mita Япония)</t>
  </si>
  <si>
    <t>Ремонтный комплект Kyocera Mita M2135dn/ M2635dn/ M2735dw/ M2040dn/ M2540dn/ M2640idw/ P2235dn/ P2235dw/ P2040dn/ P2040dw (MK-1150) (Kyocera-mita Япония)</t>
  </si>
  <si>
    <t>Ремонтный комплект Kyocera Mita TASKalfa 180 150000 стр. original MK-460 1702KH0UN0 (Kyocera-mita Япония)</t>
  </si>
  <si>
    <t>Ремонтный комплект Kyocera Mita TASKalfa 1800/2200/1801/2201 MK-4105 (1702NG8NL0) (Kyocera-mita Япония)</t>
  </si>
  <si>
    <t>Ремонтный комплект Kyocera P3055dn/P3060dn (ресурс 500000 c.) МК-3170 (Kyocera-mita Япония)</t>
  </si>
  <si>
    <t>Термоузел в сборе Kyocera FK-1150E для P2040dn P2040dw P2235dn P2235dw M2040dn M2540dn M2135dn M2635dn M2635dw M2640idw M2735dw (Kyocera-mita Япония)</t>
  </si>
  <si>
    <t>Термоузел в сборе Kyocera FK-170E для FS-1024MFP 1030MFP 1035MFP 1130MFP 1135MFP 1110 1120D 1320D 1370DN (Kyocera-mita Япония)</t>
  </si>
  <si>
    <t>Термоузел в сборе Kyocera FK-3130E для FS-4100DN/4200DN/4300DN (2LV93110) (Kyocera-mita Япония)</t>
  </si>
  <si>
    <t>Термоузел в сборе Kyocera FK-350E для FS-3920DN/4020DN (302J193050) (Kyocera-mita Япония)</t>
  </si>
  <si>
    <t>Термоузел в сборе Kyocera FK-6307В для TASKalfa-3501i 4501i 5501i (Kyocera-mita Япония)</t>
  </si>
  <si>
    <t>Термоузел в сборе Kyocera Mita FK-150E оригинал (Kyocera-mita Япония)</t>
  </si>
  <si>
    <t>Термоузел в сборе Kyocera ТА-180/181/220/221 FK-460 (Е) (Kyocera-mita Япония)</t>
  </si>
  <si>
    <t>Термоузел в сборе Kyocera ТА-1800/1801/2200/2201 FK-4105 (Е) (Kyocera-mita Япония)</t>
  </si>
  <si>
    <t>1 576 271.19</t>
  </si>
  <si>
    <t>Приложение №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</si>
</sst>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2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0" fillId="4" borderId="3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4" fontId="7" fillId="2" borderId="13" xfId="0" applyNumberFormat="1" applyFont="1" applyFill="1" applyBorder="1" applyAlignment="1" applyProtection="1">
      <alignment horizontal="center" vertical="top" wrapText="1"/>
      <protection locked="0"/>
    </xf>
    <xf numFmtId="0" fontId="1" fillId="4" borderId="27" xfId="0" applyFont="1" applyFill="1" applyBorder="1" applyAlignment="1">
      <alignment horizontal="center" vertical="center" wrapText="1"/>
    </xf>
    <xf numFmtId="0" fontId="11" fillId="0" borderId="25" xfId="0" applyFont="1" applyBorder="1"/>
    <xf numFmtId="0" fontId="11" fillId="0" borderId="25" xfId="0" applyFont="1" applyBorder="1" applyAlignment="1">
      <alignment wrapText="1"/>
    </xf>
    <xf numFmtId="0" fontId="11" fillId="0" borderId="25" xfId="0" applyFont="1" applyBorder="1" applyAlignment="1">
      <alignment vertical="center" wrapText="1"/>
    </xf>
    <xf numFmtId="2" fontId="2" fillId="0" borderId="0" xfId="0" applyNumberFormat="1" applyFont="1" applyBorder="1" applyAlignment="1">
      <alignment horizontal="center" vertical="top" wrapText="1"/>
    </xf>
    <xf numFmtId="0" fontId="11" fillId="0" borderId="25" xfId="0" applyNumberFormat="1" applyFont="1" applyBorder="1"/>
    <xf numFmtId="0" fontId="11" fillId="0" borderId="25" xfId="0" applyNumberFormat="1" applyFont="1" applyBorder="1" applyAlignment="1">
      <alignment wrapText="1"/>
    </xf>
    <xf numFmtId="0" fontId="11" fillId="0" borderId="25" xfId="0" applyNumberFormat="1" applyFont="1" applyBorder="1" applyAlignment="1">
      <alignment vertical="center" wrapText="1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9" fontId="7" fillId="2" borderId="29" xfId="0" applyNumberFormat="1" applyFont="1" applyFill="1" applyBorder="1" applyAlignment="1" applyProtection="1">
      <alignment horizontal="left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center" wrapText="1"/>
    </xf>
    <xf numFmtId="3" fontId="2" fillId="5" borderId="25" xfId="0" applyNumberFormat="1" applyFont="1" applyFill="1" applyBorder="1" applyAlignment="1">
      <alignment horizontal="center" vertical="top" wrapText="1"/>
    </xf>
    <xf numFmtId="4" fontId="7" fillId="5" borderId="25" xfId="0" applyNumberFormat="1" applyFont="1" applyFill="1" applyBorder="1" applyAlignment="1" applyProtection="1">
      <alignment horizontal="center" vertical="top" wrapText="1"/>
    </xf>
    <xf numFmtId="4" fontId="7" fillId="2" borderId="25" xfId="0" applyNumberFormat="1" applyFont="1" applyFill="1" applyBorder="1" applyAlignment="1" applyProtection="1">
      <alignment horizontal="center" vertical="top" wrapText="1"/>
      <protection locked="0"/>
    </xf>
    <xf numFmtId="0" fontId="0" fillId="2" borderId="0" xfId="0" applyFill="1"/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tabSelected="1" topLeftCell="A40" zoomScale="80" zoomScaleNormal="80" workbookViewId="0">
      <selection activeCell="B8" sqref="B8:B58"/>
    </sheetView>
  </sheetViews>
  <sheetFormatPr defaultRowHeight="15" x14ac:dyDescent="0.25"/>
  <cols>
    <col min="1" max="1" width="4.5703125" customWidth="1"/>
    <col min="2" max="2" width="9.140625" customWidth="1"/>
    <col min="3" max="3" width="53.5703125" customWidth="1"/>
    <col min="4" max="4" width="7.140625" customWidth="1"/>
    <col min="5" max="5" width="17.140625" customWidth="1"/>
    <col min="6" max="6" width="17.42578125" customWidth="1"/>
    <col min="7" max="7" width="22.85546875" customWidth="1"/>
    <col min="8" max="8" width="11.42578125" bestFit="1" customWidth="1"/>
    <col min="10" max="10" width="5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70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11</v>
      </c>
      <c r="C3" s="38"/>
      <c r="D3" s="38"/>
      <c r="E3" s="39"/>
      <c r="F3" s="17" t="s">
        <v>69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12</v>
      </c>
      <c r="C6" s="39"/>
      <c r="D6" s="47"/>
      <c r="E6" s="47"/>
      <c r="F6" s="48"/>
      <c r="G6" s="49"/>
      <c r="H6" s="3"/>
      <c r="I6" s="37" t="s">
        <v>3</v>
      </c>
      <c r="J6" s="38"/>
      <c r="K6" s="38"/>
      <c r="L6" s="38"/>
      <c r="M6" s="38"/>
      <c r="N6" s="38"/>
      <c r="O6" s="38"/>
      <c r="P6" s="52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20" t="s">
        <v>0</v>
      </c>
      <c r="D7" s="6" t="s">
        <v>8</v>
      </c>
      <c r="E7" s="7" t="s">
        <v>9</v>
      </c>
      <c r="F7" s="7" t="s">
        <v>5</v>
      </c>
      <c r="G7" s="8" t="s">
        <v>10</v>
      </c>
      <c r="H7" s="1"/>
      <c r="I7" s="5" t="s">
        <v>4</v>
      </c>
      <c r="J7" s="6" t="s">
        <v>1</v>
      </c>
      <c r="K7" s="7" t="s">
        <v>14</v>
      </c>
      <c r="L7" s="20" t="s">
        <v>8</v>
      </c>
      <c r="M7" s="31" t="s">
        <v>9</v>
      </c>
      <c r="N7" s="31" t="s">
        <v>15</v>
      </c>
      <c r="O7" s="31" t="s">
        <v>5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4"/>
      <c r="B8" s="18">
        <v>1</v>
      </c>
      <c r="C8" s="21" t="s">
        <v>18</v>
      </c>
      <c r="D8" s="19" t="s">
        <v>13</v>
      </c>
      <c r="E8" s="14">
        <v>675.09322033898309</v>
      </c>
      <c r="F8" s="9">
        <v>1</v>
      </c>
      <c r="G8" s="14">
        <v>675.09322033898309</v>
      </c>
      <c r="H8" s="24"/>
      <c r="I8" s="13">
        <f>B8</f>
        <v>1</v>
      </c>
      <c r="J8" s="25" t="s">
        <v>18</v>
      </c>
      <c r="K8" s="28"/>
      <c r="L8" s="32" t="str">
        <f>D8</f>
        <v>шт.</v>
      </c>
      <c r="M8" s="33">
        <v>675.09322033898309</v>
      </c>
      <c r="N8" s="34"/>
      <c r="O8" s="32">
        <f>F8</f>
        <v>1</v>
      </c>
      <c r="P8" s="3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" customHeight="1" x14ac:dyDescent="0.25">
      <c r="A9" s="4"/>
      <c r="B9" s="18">
        <v>2</v>
      </c>
      <c r="C9" s="22" t="s">
        <v>19</v>
      </c>
      <c r="D9" s="19" t="s">
        <v>13</v>
      </c>
      <c r="E9" s="14">
        <v>1070.0932203389832</v>
      </c>
      <c r="F9" s="9">
        <v>1</v>
      </c>
      <c r="G9" s="14">
        <v>1070.0932203389832</v>
      </c>
      <c r="H9" s="24"/>
      <c r="I9" s="13">
        <f t="shared" ref="I9:I58" si="0">B9</f>
        <v>2</v>
      </c>
      <c r="J9" s="26" t="s">
        <v>19</v>
      </c>
      <c r="K9" s="28"/>
      <c r="L9" s="32" t="str">
        <f t="shared" ref="L9:L58" si="1">D9</f>
        <v>шт.</v>
      </c>
      <c r="M9" s="33">
        <v>1070.0932203389832</v>
      </c>
      <c r="N9" s="34"/>
      <c r="O9" s="32">
        <f t="shared" ref="O9:O58" si="2">F9</f>
        <v>1</v>
      </c>
      <c r="P9" s="30">
        <f t="shared" ref="P9:P58" si="3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2.5" customHeight="1" x14ac:dyDescent="0.25">
      <c r="A10" s="4"/>
      <c r="B10" s="18">
        <v>3</v>
      </c>
      <c r="C10" s="21" t="s">
        <v>20</v>
      </c>
      <c r="D10" s="19" t="s">
        <v>13</v>
      </c>
      <c r="E10" s="14">
        <v>5170.9237288135591</v>
      </c>
      <c r="F10" s="9">
        <v>1</v>
      </c>
      <c r="G10" s="14">
        <v>5170.9237288135591</v>
      </c>
      <c r="H10" s="24"/>
      <c r="I10" s="13">
        <f t="shared" si="0"/>
        <v>3</v>
      </c>
      <c r="J10" s="21" t="s">
        <v>20</v>
      </c>
      <c r="K10" s="28"/>
      <c r="L10" s="32" t="str">
        <f t="shared" si="1"/>
        <v>шт.</v>
      </c>
      <c r="M10" s="33">
        <v>5170.9237288135591</v>
      </c>
      <c r="N10" s="34"/>
      <c r="O10" s="32">
        <f t="shared" si="2"/>
        <v>1</v>
      </c>
      <c r="P10" s="30">
        <f t="shared" si="3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8.5" customHeight="1" x14ac:dyDescent="0.25">
      <c r="A11" s="4"/>
      <c r="B11" s="18">
        <v>4</v>
      </c>
      <c r="C11" s="23" t="s">
        <v>21</v>
      </c>
      <c r="D11" s="19" t="s">
        <v>13</v>
      </c>
      <c r="E11" s="14">
        <v>6355.9322033898306</v>
      </c>
      <c r="F11" s="9">
        <v>1</v>
      </c>
      <c r="G11" s="14">
        <v>6355.9322033898306</v>
      </c>
      <c r="H11" s="24"/>
      <c r="I11" s="13">
        <f t="shared" si="0"/>
        <v>4</v>
      </c>
      <c r="J11" s="27" t="s">
        <v>21</v>
      </c>
      <c r="K11" s="28"/>
      <c r="L11" s="32" t="str">
        <f t="shared" si="1"/>
        <v>шт.</v>
      </c>
      <c r="M11" s="33">
        <v>6355.9322033898306</v>
      </c>
      <c r="N11" s="34"/>
      <c r="O11" s="32">
        <f t="shared" si="2"/>
        <v>1</v>
      </c>
      <c r="P11" s="30">
        <f t="shared" si="3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2" customHeight="1" x14ac:dyDescent="0.25">
      <c r="A12" s="4"/>
      <c r="B12" s="18">
        <v>5</v>
      </c>
      <c r="C12" s="23" t="s">
        <v>22</v>
      </c>
      <c r="D12" s="19" t="s">
        <v>13</v>
      </c>
      <c r="E12" s="14">
        <v>6607.2966101694919</v>
      </c>
      <c r="F12" s="9">
        <v>1</v>
      </c>
      <c r="G12" s="14">
        <v>6607.2966101694919</v>
      </c>
      <c r="H12" s="24"/>
      <c r="I12" s="13">
        <f t="shared" si="0"/>
        <v>5</v>
      </c>
      <c r="J12" s="27" t="s">
        <v>22</v>
      </c>
      <c r="K12" s="28"/>
      <c r="L12" s="32" t="str">
        <f t="shared" si="1"/>
        <v>шт.</v>
      </c>
      <c r="M12" s="33">
        <v>6607.2966101694919</v>
      </c>
      <c r="N12" s="34"/>
      <c r="O12" s="32">
        <f t="shared" si="2"/>
        <v>1</v>
      </c>
      <c r="P12" s="30">
        <f t="shared" si="3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customHeight="1" x14ac:dyDescent="0.25">
      <c r="A13" s="4"/>
      <c r="B13" s="18">
        <v>6</v>
      </c>
      <c r="C13" s="23" t="s">
        <v>23</v>
      </c>
      <c r="D13" s="19" t="s">
        <v>13</v>
      </c>
      <c r="E13" s="14">
        <v>5673.6610169491532</v>
      </c>
      <c r="F13" s="9">
        <v>1</v>
      </c>
      <c r="G13" s="14">
        <v>5673.6610169491532</v>
      </c>
      <c r="H13" s="24"/>
      <c r="I13" s="13">
        <f t="shared" si="0"/>
        <v>6</v>
      </c>
      <c r="J13" s="27" t="s">
        <v>23</v>
      </c>
      <c r="K13" s="28"/>
      <c r="L13" s="32" t="str">
        <f t="shared" si="1"/>
        <v>шт.</v>
      </c>
      <c r="M13" s="33">
        <v>5673.6610169491532</v>
      </c>
      <c r="N13" s="34"/>
      <c r="O13" s="32">
        <f t="shared" si="2"/>
        <v>1</v>
      </c>
      <c r="P13" s="30">
        <f t="shared" si="3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9.75" customHeight="1" x14ac:dyDescent="0.25">
      <c r="A14" s="4"/>
      <c r="B14" s="18">
        <v>7</v>
      </c>
      <c r="C14" s="22" t="s">
        <v>24</v>
      </c>
      <c r="D14" s="19" t="s">
        <v>13</v>
      </c>
      <c r="E14" s="14">
        <v>7469.1186440677966</v>
      </c>
      <c r="F14" s="9">
        <v>1</v>
      </c>
      <c r="G14" s="14">
        <v>7469.1186440677966</v>
      </c>
      <c r="H14" s="24"/>
      <c r="I14" s="13">
        <f t="shared" si="0"/>
        <v>7</v>
      </c>
      <c r="J14" s="26" t="s">
        <v>24</v>
      </c>
      <c r="K14" s="28"/>
      <c r="L14" s="32" t="str">
        <f t="shared" si="1"/>
        <v>шт.</v>
      </c>
      <c r="M14" s="33">
        <v>7469.1186440677966</v>
      </c>
      <c r="N14" s="34"/>
      <c r="O14" s="32">
        <f t="shared" si="2"/>
        <v>1</v>
      </c>
      <c r="P14" s="30">
        <f t="shared" si="3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8.5" customHeight="1" x14ac:dyDescent="0.25">
      <c r="A15" s="4"/>
      <c r="B15" s="18">
        <v>8</v>
      </c>
      <c r="C15" s="23" t="s">
        <v>25</v>
      </c>
      <c r="D15" s="19" t="s">
        <v>13</v>
      </c>
      <c r="E15" s="14">
        <v>6320.0254237288136</v>
      </c>
      <c r="F15" s="9">
        <v>1</v>
      </c>
      <c r="G15" s="14">
        <v>6320.0254237288136</v>
      </c>
      <c r="H15" s="24"/>
      <c r="I15" s="13">
        <f t="shared" si="0"/>
        <v>8</v>
      </c>
      <c r="J15" s="27" t="s">
        <v>25</v>
      </c>
      <c r="K15" s="28"/>
      <c r="L15" s="32" t="str">
        <f t="shared" si="1"/>
        <v>шт.</v>
      </c>
      <c r="M15" s="33">
        <v>6320.0254237288136</v>
      </c>
      <c r="N15" s="34"/>
      <c r="O15" s="32">
        <f t="shared" si="2"/>
        <v>1</v>
      </c>
      <c r="P15" s="30">
        <f t="shared" si="3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.75" customHeight="1" x14ac:dyDescent="0.25">
      <c r="A16" s="4"/>
      <c r="B16" s="18">
        <v>9</v>
      </c>
      <c r="C16" s="23" t="s">
        <v>26</v>
      </c>
      <c r="D16" s="19" t="s">
        <v>13</v>
      </c>
      <c r="E16" s="14">
        <v>10700.949152542375</v>
      </c>
      <c r="F16" s="9">
        <v>1</v>
      </c>
      <c r="G16" s="14">
        <v>10700.949152542375</v>
      </c>
      <c r="H16" s="24"/>
      <c r="I16" s="13">
        <f t="shared" si="0"/>
        <v>9</v>
      </c>
      <c r="J16" s="27" t="s">
        <v>26</v>
      </c>
      <c r="K16" s="28"/>
      <c r="L16" s="32" t="str">
        <f t="shared" si="1"/>
        <v>шт.</v>
      </c>
      <c r="M16" s="33">
        <v>10700.949152542375</v>
      </c>
      <c r="N16" s="34"/>
      <c r="O16" s="32">
        <f t="shared" si="2"/>
        <v>1</v>
      </c>
      <c r="P16" s="30">
        <f t="shared" si="3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25">
      <c r="A17" s="4"/>
      <c r="B17" s="18">
        <v>10</v>
      </c>
      <c r="C17" s="23" t="s">
        <v>27</v>
      </c>
      <c r="D17" s="19" t="s">
        <v>13</v>
      </c>
      <c r="E17" s="14">
        <v>351.90677966101697</v>
      </c>
      <c r="F17" s="9">
        <v>1</v>
      </c>
      <c r="G17" s="14">
        <v>351.90677966101697</v>
      </c>
      <c r="H17" s="24"/>
      <c r="I17" s="13">
        <f t="shared" si="0"/>
        <v>10</v>
      </c>
      <c r="J17" s="27" t="s">
        <v>27</v>
      </c>
      <c r="K17" s="29"/>
      <c r="L17" s="32" t="str">
        <f t="shared" si="1"/>
        <v>шт.</v>
      </c>
      <c r="M17" s="33">
        <v>351.90677966101697</v>
      </c>
      <c r="N17" s="34"/>
      <c r="O17" s="32">
        <f t="shared" si="2"/>
        <v>1</v>
      </c>
      <c r="P17" s="30">
        <f t="shared" si="3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8.5" customHeight="1" x14ac:dyDescent="0.25">
      <c r="A18" s="4"/>
      <c r="B18" s="18">
        <v>11</v>
      </c>
      <c r="C18" s="23" t="s">
        <v>28</v>
      </c>
      <c r="D18" s="19" t="s">
        <v>13</v>
      </c>
      <c r="E18" s="14">
        <v>4517.3813559322034</v>
      </c>
      <c r="F18" s="9">
        <v>1</v>
      </c>
      <c r="G18" s="14">
        <v>4517.3813559322034</v>
      </c>
      <c r="H18" s="24"/>
      <c r="I18" s="13">
        <f t="shared" si="0"/>
        <v>11</v>
      </c>
      <c r="J18" s="27" t="s">
        <v>28</v>
      </c>
      <c r="K18" s="29"/>
      <c r="L18" s="32" t="str">
        <f t="shared" si="1"/>
        <v>шт.</v>
      </c>
      <c r="M18" s="33">
        <v>4517.3813559322034</v>
      </c>
      <c r="N18" s="34"/>
      <c r="O18" s="32">
        <f t="shared" si="2"/>
        <v>1</v>
      </c>
      <c r="P18" s="30">
        <f t="shared" si="3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7.75" customHeight="1" x14ac:dyDescent="0.25">
      <c r="A19" s="4"/>
      <c r="B19" s="18">
        <v>12</v>
      </c>
      <c r="C19" s="23" t="s">
        <v>29</v>
      </c>
      <c r="D19" s="19" t="s">
        <v>13</v>
      </c>
      <c r="E19" s="14">
        <v>3733.8389830508481</v>
      </c>
      <c r="F19" s="9">
        <v>1</v>
      </c>
      <c r="G19" s="14">
        <v>3733.8389830508481</v>
      </c>
      <c r="H19" s="24"/>
      <c r="I19" s="13">
        <f t="shared" si="0"/>
        <v>12</v>
      </c>
      <c r="J19" s="27" t="s">
        <v>29</v>
      </c>
      <c r="K19" s="29"/>
      <c r="L19" s="32" t="str">
        <f t="shared" si="1"/>
        <v>шт.</v>
      </c>
      <c r="M19" s="33">
        <v>3733.8389830508481</v>
      </c>
      <c r="N19" s="34"/>
      <c r="O19" s="32">
        <f t="shared" si="2"/>
        <v>1</v>
      </c>
      <c r="P19" s="30">
        <f t="shared" si="3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5.25" customHeight="1" x14ac:dyDescent="0.25">
      <c r="A20" s="4"/>
      <c r="B20" s="18">
        <v>13</v>
      </c>
      <c r="C20" s="23" t="s">
        <v>30</v>
      </c>
      <c r="D20" s="19" t="s">
        <v>13</v>
      </c>
      <c r="E20" s="14">
        <v>5530.016949152543</v>
      </c>
      <c r="F20" s="9">
        <v>1</v>
      </c>
      <c r="G20" s="14">
        <v>5530.016949152543</v>
      </c>
      <c r="H20" s="24"/>
      <c r="I20" s="13">
        <f t="shared" si="0"/>
        <v>13</v>
      </c>
      <c r="J20" s="27" t="s">
        <v>30</v>
      </c>
      <c r="K20" s="29"/>
      <c r="L20" s="32" t="str">
        <f t="shared" si="1"/>
        <v>шт.</v>
      </c>
      <c r="M20" s="33">
        <v>5530.016949152543</v>
      </c>
      <c r="N20" s="34"/>
      <c r="O20" s="32">
        <f t="shared" si="2"/>
        <v>1</v>
      </c>
      <c r="P20" s="30">
        <f t="shared" si="3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x14ac:dyDescent="0.25">
      <c r="A21" s="4"/>
      <c r="B21" s="18">
        <v>14</v>
      </c>
      <c r="C21" s="23" t="s">
        <v>31</v>
      </c>
      <c r="D21" s="19" t="s">
        <v>13</v>
      </c>
      <c r="E21" s="14">
        <v>9335.6779661016953</v>
      </c>
      <c r="F21" s="9">
        <v>1</v>
      </c>
      <c r="G21" s="14">
        <v>9335.6779661016953</v>
      </c>
      <c r="H21" s="24"/>
      <c r="I21" s="13">
        <f t="shared" si="0"/>
        <v>14</v>
      </c>
      <c r="J21" s="27" t="s">
        <v>31</v>
      </c>
      <c r="K21" s="29"/>
      <c r="L21" s="32" t="str">
        <f t="shared" si="1"/>
        <v>шт.</v>
      </c>
      <c r="M21" s="33">
        <v>9335.6779661016953</v>
      </c>
      <c r="N21" s="34"/>
      <c r="O21" s="32">
        <f t="shared" si="2"/>
        <v>1</v>
      </c>
      <c r="P21" s="30">
        <f t="shared" si="3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3.75" customHeight="1" x14ac:dyDescent="0.25">
      <c r="A22" s="4"/>
      <c r="B22" s="18">
        <v>15</v>
      </c>
      <c r="C22" s="23" t="s">
        <v>32</v>
      </c>
      <c r="D22" s="19" t="s">
        <v>13</v>
      </c>
      <c r="E22" s="14">
        <v>5744.7542372881362</v>
      </c>
      <c r="F22" s="9">
        <v>1</v>
      </c>
      <c r="G22" s="14">
        <v>5744.7542372881362</v>
      </c>
      <c r="H22" s="24"/>
      <c r="I22" s="13">
        <f t="shared" si="0"/>
        <v>15</v>
      </c>
      <c r="J22" s="27" t="s">
        <v>32</v>
      </c>
      <c r="K22" s="29"/>
      <c r="L22" s="32" t="str">
        <f t="shared" si="1"/>
        <v>шт.</v>
      </c>
      <c r="M22" s="33">
        <v>5744.7542372881362</v>
      </c>
      <c r="N22" s="34"/>
      <c r="O22" s="32">
        <f t="shared" si="2"/>
        <v>1</v>
      </c>
      <c r="P22" s="30">
        <f t="shared" si="3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x14ac:dyDescent="0.25">
      <c r="A23" s="4"/>
      <c r="B23" s="18">
        <v>16</v>
      </c>
      <c r="C23" s="23" t="s">
        <v>33</v>
      </c>
      <c r="D23" s="19" t="s">
        <v>13</v>
      </c>
      <c r="E23" s="14">
        <v>6068.6610169491532</v>
      </c>
      <c r="F23" s="9">
        <v>1</v>
      </c>
      <c r="G23" s="14">
        <v>6068.6610169491532</v>
      </c>
      <c r="H23" s="24"/>
      <c r="I23" s="13">
        <f t="shared" si="0"/>
        <v>16</v>
      </c>
      <c r="J23" s="27" t="s">
        <v>33</v>
      </c>
      <c r="K23" s="29"/>
      <c r="L23" s="32" t="str">
        <f t="shared" si="1"/>
        <v>шт.</v>
      </c>
      <c r="M23" s="33">
        <v>6068.6610169491532</v>
      </c>
      <c r="N23" s="34"/>
      <c r="O23" s="32">
        <f t="shared" si="2"/>
        <v>1</v>
      </c>
      <c r="P23" s="30">
        <f t="shared" si="3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6.75" customHeight="1" x14ac:dyDescent="0.25">
      <c r="A24" s="4"/>
      <c r="B24" s="18">
        <v>17</v>
      </c>
      <c r="C24" s="23" t="s">
        <v>34</v>
      </c>
      <c r="D24" s="19" t="s">
        <v>13</v>
      </c>
      <c r="E24" s="14">
        <v>8761.8474576271183</v>
      </c>
      <c r="F24" s="9">
        <v>1</v>
      </c>
      <c r="G24" s="14">
        <v>8761.8474576271183</v>
      </c>
      <c r="H24" s="24"/>
      <c r="I24" s="13">
        <f t="shared" si="0"/>
        <v>17</v>
      </c>
      <c r="J24" s="27" t="s">
        <v>34</v>
      </c>
      <c r="K24" s="29"/>
      <c r="L24" s="32" t="str">
        <f t="shared" si="1"/>
        <v>шт.</v>
      </c>
      <c r="M24" s="33">
        <v>8761.8474576271183</v>
      </c>
      <c r="N24" s="34"/>
      <c r="O24" s="32">
        <f t="shared" si="2"/>
        <v>1</v>
      </c>
      <c r="P24" s="30">
        <f t="shared" si="3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2" customHeight="1" x14ac:dyDescent="0.25">
      <c r="A25" s="4"/>
      <c r="B25" s="18">
        <v>18</v>
      </c>
      <c r="C25" s="23" t="s">
        <v>35</v>
      </c>
      <c r="D25" s="19" t="s">
        <v>13</v>
      </c>
      <c r="E25" s="14">
        <v>5601.8389830508477</v>
      </c>
      <c r="F25" s="9">
        <v>1</v>
      </c>
      <c r="G25" s="14">
        <v>5601.8389830508477</v>
      </c>
      <c r="H25" s="24"/>
      <c r="I25" s="13">
        <f t="shared" si="0"/>
        <v>18</v>
      </c>
      <c r="J25" s="27" t="s">
        <v>35</v>
      </c>
      <c r="K25" s="29"/>
      <c r="L25" s="32" t="str">
        <f t="shared" si="1"/>
        <v>шт.</v>
      </c>
      <c r="M25" s="33">
        <v>5601.8389830508477</v>
      </c>
      <c r="N25" s="34"/>
      <c r="O25" s="32">
        <f t="shared" si="2"/>
        <v>1</v>
      </c>
      <c r="P25" s="30">
        <f t="shared" si="3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customHeight="1" x14ac:dyDescent="0.25">
      <c r="A26" s="4"/>
      <c r="B26" s="18">
        <v>19</v>
      </c>
      <c r="C26" s="23" t="s">
        <v>36</v>
      </c>
      <c r="D26" s="19" t="s">
        <v>13</v>
      </c>
      <c r="E26" s="14">
        <v>998.27966101694926</v>
      </c>
      <c r="F26" s="9">
        <v>1</v>
      </c>
      <c r="G26" s="14">
        <v>998.27966101694926</v>
      </c>
      <c r="H26" s="24"/>
      <c r="I26" s="13">
        <f t="shared" si="0"/>
        <v>19</v>
      </c>
      <c r="J26" s="27" t="s">
        <v>36</v>
      </c>
      <c r="K26" s="29"/>
      <c r="L26" s="32" t="str">
        <f t="shared" si="1"/>
        <v>шт.</v>
      </c>
      <c r="M26" s="33">
        <v>998.27966101694926</v>
      </c>
      <c r="N26" s="34"/>
      <c r="O26" s="32">
        <f t="shared" si="2"/>
        <v>1</v>
      </c>
      <c r="P26" s="30">
        <f t="shared" si="3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7" customHeight="1" x14ac:dyDescent="0.25">
      <c r="A27" s="4"/>
      <c r="B27" s="18">
        <v>20</v>
      </c>
      <c r="C27" s="23" t="s">
        <v>37</v>
      </c>
      <c r="D27" s="19" t="s">
        <v>13</v>
      </c>
      <c r="E27" s="14">
        <v>2190.4661016949153</v>
      </c>
      <c r="F27" s="9">
        <v>1</v>
      </c>
      <c r="G27" s="14">
        <v>2190.4661016949153</v>
      </c>
      <c r="H27" s="24"/>
      <c r="I27" s="13">
        <f t="shared" si="0"/>
        <v>20</v>
      </c>
      <c r="J27" s="27" t="s">
        <v>37</v>
      </c>
      <c r="K27" s="29"/>
      <c r="L27" s="32" t="str">
        <f t="shared" si="1"/>
        <v>шт.</v>
      </c>
      <c r="M27" s="33">
        <v>2190.4661016949153</v>
      </c>
      <c r="N27" s="34"/>
      <c r="O27" s="32">
        <f t="shared" si="2"/>
        <v>1</v>
      </c>
      <c r="P27" s="30">
        <f t="shared" si="3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0" customHeight="1" x14ac:dyDescent="0.25">
      <c r="A28" s="4"/>
      <c r="B28" s="18">
        <v>21</v>
      </c>
      <c r="C28" s="23" t="s">
        <v>38</v>
      </c>
      <c r="D28" s="19" t="s">
        <v>13</v>
      </c>
      <c r="E28" s="14">
        <v>2190.4661016949153</v>
      </c>
      <c r="F28" s="9">
        <v>1</v>
      </c>
      <c r="G28" s="14">
        <v>2190.4661016949153</v>
      </c>
      <c r="H28" s="24"/>
      <c r="I28" s="13">
        <f t="shared" si="0"/>
        <v>21</v>
      </c>
      <c r="J28" s="27" t="s">
        <v>38</v>
      </c>
      <c r="K28" s="29"/>
      <c r="L28" s="32" t="str">
        <f t="shared" si="1"/>
        <v>шт.</v>
      </c>
      <c r="M28" s="33">
        <v>2190.4661016949153</v>
      </c>
      <c r="N28" s="34"/>
      <c r="O28" s="32">
        <f t="shared" si="2"/>
        <v>1</v>
      </c>
      <c r="P28" s="30">
        <f t="shared" si="3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43.5" customHeight="1" x14ac:dyDescent="0.25">
      <c r="A29" s="4"/>
      <c r="B29" s="18">
        <v>22</v>
      </c>
      <c r="C29" s="23" t="s">
        <v>39</v>
      </c>
      <c r="D29" s="19" t="s">
        <v>13</v>
      </c>
      <c r="E29" s="14">
        <v>5744.7542372881362</v>
      </c>
      <c r="F29" s="9">
        <v>1</v>
      </c>
      <c r="G29" s="14">
        <v>5744.7542372881362</v>
      </c>
      <c r="H29" s="24"/>
      <c r="I29" s="13">
        <f t="shared" si="0"/>
        <v>22</v>
      </c>
      <c r="J29" s="27" t="s">
        <v>39</v>
      </c>
      <c r="K29" s="29"/>
      <c r="L29" s="32" t="str">
        <f t="shared" si="1"/>
        <v>шт.</v>
      </c>
      <c r="M29" s="33">
        <v>5744.7542372881362</v>
      </c>
      <c r="N29" s="34"/>
      <c r="O29" s="32">
        <f t="shared" si="2"/>
        <v>1</v>
      </c>
      <c r="P29" s="30">
        <f t="shared" si="3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8.5" customHeight="1" x14ac:dyDescent="0.25">
      <c r="A30" s="4"/>
      <c r="B30" s="18">
        <v>23</v>
      </c>
      <c r="C30" s="23" t="s">
        <v>40</v>
      </c>
      <c r="D30" s="19" t="s">
        <v>13</v>
      </c>
      <c r="E30" s="14">
        <v>17.237288135593221</v>
      </c>
      <c r="F30" s="9">
        <v>1</v>
      </c>
      <c r="G30" s="14">
        <v>17.237288135593221</v>
      </c>
      <c r="H30" s="24"/>
      <c r="I30" s="13">
        <f t="shared" si="0"/>
        <v>23</v>
      </c>
      <c r="J30" s="27" t="s">
        <v>40</v>
      </c>
      <c r="K30" s="29"/>
      <c r="L30" s="32" t="str">
        <f t="shared" si="1"/>
        <v>шт.</v>
      </c>
      <c r="M30" s="33">
        <v>17.237288135593221</v>
      </c>
      <c r="N30" s="34"/>
      <c r="O30" s="32">
        <f t="shared" si="2"/>
        <v>1</v>
      </c>
      <c r="P30" s="30">
        <f t="shared" si="3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4"/>
      <c r="B31" s="18">
        <v>24</v>
      </c>
      <c r="C31" s="23" t="s">
        <v>41</v>
      </c>
      <c r="D31" s="19" t="s">
        <v>13</v>
      </c>
      <c r="E31" s="14">
        <v>208.27118644067798</v>
      </c>
      <c r="F31" s="9">
        <v>1</v>
      </c>
      <c r="G31" s="14">
        <v>208.27118644067798</v>
      </c>
      <c r="H31" s="24"/>
      <c r="I31" s="13">
        <f t="shared" si="0"/>
        <v>24</v>
      </c>
      <c r="J31" s="27" t="s">
        <v>41</v>
      </c>
      <c r="K31" s="29"/>
      <c r="L31" s="32" t="str">
        <f t="shared" si="1"/>
        <v>шт.</v>
      </c>
      <c r="M31" s="33">
        <v>208.27118644067798</v>
      </c>
      <c r="N31" s="34"/>
      <c r="O31" s="32">
        <f t="shared" si="2"/>
        <v>1</v>
      </c>
      <c r="P31" s="30">
        <f t="shared" si="3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2.75" customHeight="1" x14ac:dyDescent="0.25">
      <c r="A32" s="4"/>
      <c r="B32" s="18">
        <v>25</v>
      </c>
      <c r="C32" s="23" t="s">
        <v>42</v>
      </c>
      <c r="D32" s="19" t="s">
        <v>13</v>
      </c>
      <c r="E32" s="14">
        <v>3950.016949152543</v>
      </c>
      <c r="F32" s="9">
        <v>1</v>
      </c>
      <c r="G32" s="14">
        <v>3950.016949152543</v>
      </c>
      <c r="H32" s="24"/>
      <c r="I32" s="13">
        <f t="shared" si="0"/>
        <v>25</v>
      </c>
      <c r="J32" s="27" t="s">
        <v>42</v>
      </c>
      <c r="K32" s="29"/>
      <c r="L32" s="32" t="str">
        <f t="shared" si="1"/>
        <v>шт.</v>
      </c>
      <c r="M32" s="33">
        <v>3950.016949152543</v>
      </c>
      <c r="N32" s="34"/>
      <c r="O32" s="32">
        <f t="shared" si="2"/>
        <v>1</v>
      </c>
      <c r="P32" s="30">
        <f t="shared" si="3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9.25" customHeight="1" x14ac:dyDescent="0.25">
      <c r="A33" s="4"/>
      <c r="B33" s="18">
        <v>26</v>
      </c>
      <c r="C33" s="23" t="s">
        <v>43</v>
      </c>
      <c r="D33" s="19" t="s">
        <v>13</v>
      </c>
      <c r="E33" s="14">
        <v>2793.7372881355936</v>
      </c>
      <c r="F33" s="9">
        <v>1</v>
      </c>
      <c r="G33" s="14">
        <v>2793.7372881355936</v>
      </c>
      <c r="H33" s="24"/>
      <c r="I33" s="13">
        <f t="shared" si="0"/>
        <v>26</v>
      </c>
      <c r="J33" s="27" t="s">
        <v>43</v>
      </c>
      <c r="K33" s="29"/>
      <c r="L33" s="32" t="str">
        <f t="shared" si="1"/>
        <v>шт.</v>
      </c>
      <c r="M33" s="33">
        <v>2793.7372881355936</v>
      </c>
      <c r="N33" s="34"/>
      <c r="O33" s="32">
        <f t="shared" si="2"/>
        <v>1</v>
      </c>
      <c r="P33" s="30">
        <f t="shared" si="3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" customHeight="1" x14ac:dyDescent="0.25">
      <c r="A34" s="4"/>
      <c r="B34" s="18">
        <v>27</v>
      </c>
      <c r="C34" s="23" t="s">
        <v>44</v>
      </c>
      <c r="D34" s="19" t="s">
        <v>13</v>
      </c>
      <c r="E34" s="14">
        <v>6822.7542372881362</v>
      </c>
      <c r="F34" s="9">
        <v>1</v>
      </c>
      <c r="G34" s="14">
        <v>6822.7542372881362</v>
      </c>
      <c r="H34" s="24"/>
      <c r="I34" s="13">
        <f t="shared" si="0"/>
        <v>27</v>
      </c>
      <c r="J34" s="27" t="s">
        <v>44</v>
      </c>
      <c r="K34" s="29"/>
      <c r="L34" s="32" t="str">
        <f t="shared" si="1"/>
        <v>шт.</v>
      </c>
      <c r="M34" s="33">
        <v>6822.7542372881362</v>
      </c>
      <c r="N34" s="34"/>
      <c r="O34" s="32">
        <f t="shared" si="2"/>
        <v>1</v>
      </c>
      <c r="P34" s="30">
        <f t="shared" si="3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" customHeight="1" x14ac:dyDescent="0.25">
      <c r="A35" s="4"/>
      <c r="B35" s="18">
        <v>28</v>
      </c>
      <c r="C35" s="23" t="s">
        <v>45</v>
      </c>
      <c r="D35" s="19" t="s">
        <v>13</v>
      </c>
      <c r="E35" s="14">
        <v>136.4576271186441</v>
      </c>
      <c r="F35" s="9">
        <v>1</v>
      </c>
      <c r="G35" s="14">
        <v>136.4576271186441</v>
      </c>
      <c r="H35" s="24"/>
      <c r="I35" s="13">
        <f t="shared" si="0"/>
        <v>28</v>
      </c>
      <c r="J35" s="27" t="s">
        <v>45</v>
      </c>
      <c r="K35" s="29"/>
      <c r="L35" s="32" t="str">
        <f t="shared" si="1"/>
        <v>шт.</v>
      </c>
      <c r="M35" s="33">
        <v>136.4576271186441</v>
      </c>
      <c r="N35" s="34"/>
      <c r="O35" s="32">
        <f t="shared" si="2"/>
        <v>1</v>
      </c>
      <c r="P35" s="30">
        <f t="shared" si="3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1.5" customHeight="1" x14ac:dyDescent="0.25">
      <c r="A36" s="4"/>
      <c r="B36" s="18">
        <v>29</v>
      </c>
      <c r="C36" s="23" t="s">
        <v>46</v>
      </c>
      <c r="D36" s="19" t="s">
        <v>13</v>
      </c>
      <c r="E36" s="14">
        <v>4661.016949152543</v>
      </c>
      <c r="F36" s="9">
        <v>1</v>
      </c>
      <c r="G36" s="14">
        <v>4661.016949152543</v>
      </c>
      <c r="H36" s="24"/>
      <c r="I36" s="13">
        <f t="shared" si="0"/>
        <v>29</v>
      </c>
      <c r="J36" s="27" t="s">
        <v>46</v>
      </c>
      <c r="K36" s="29"/>
      <c r="L36" s="32" t="str">
        <f t="shared" si="1"/>
        <v>шт.</v>
      </c>
      <c r="M36" s="33">
        <v>4661.016949152543</v>
      </c>
      <c r="N36" s="34"/>
      <c r="O36" s="32">
        <f t="shared" si="2"/>
        <v>1</v>
      </c>
      <c r="P36" s="30">
        <f t="shared" si="3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8.5" customHeight="1" x14ac:dyDescent="0.25">
      <c r="A37" s="4"/>
      <c r="B37" s="18">
        <v>30</v>
      </c>
      <c r="C37" s="23" t="s">
        <v>47</v>
      </c>
      <c r="D37" s="19" t="s">
        <v>13</v>
      </c>
      <c r="E37" s="14">
        <v>1141.9152542372883</v>
      </c>
      <c r="F37" s="9">
        <v>1</v>
      </c>
      <c r="G37" s="14">
        <v>1141.9152542372883</v>
      </c>
      <c r="H37" s="24"/>
      <c r="I37" s="13">
        <f t="shared" si="0"/>
        <v>30</v>
      </c>
      <c r="J37" s="27" t="s">
        <v>47</v>
      </c>
      <c r="K37" s="29"/>
      <c r="L37" s="32" t="str">
        <f t="shared" si="1"/>
        <v>шт.</v>
      </c>
      <c r="M37" s="33">
        <v>1141.9152542372883</v>
      </c>
      <c r="N37" s="34"/>
      <c r="O37" s="32">
        <f t="shared" si="2"/>
        <v>1</v>
      </c>
      <c r="P37" s="30">
        <f t="shared" si="3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customHeight="1" x14ac:dyDescent="0.25">
      <c r="A38" s="4"/>
      <c r="B38" s="18">
        <v>31</v>
      </c>
      <c r="C38" s="23" t="s">
        <v>48</v>
      </c>
      <c r="D38" s="19" t="s">
        <v>13</v>
      </c>
      <c r="E38" s="14">
        <v>1788.2796610169494</v>
      </c>
      <c r="F38" s="9">
        <v>1</v>
      </c>
      <c r="G38" s="14">
        <v>1788.2796610169494</v>
      </c>
      <c r="H38" s="24"/>
      <c r="I38" s="13">
        <f t="shared" si="0"/>
        <v>31</v>
      </c>
      <c r="J38" s="27" t="s">
        <v>48</v>
      </c>
      <c r="K38" s="29"/>
      <c r="L38" s="32" t="str">
        <f t="shared" si="1"/>
        <v>шт.</v>
      </c>
      <c r="M38" s="33">
        <v>1788.2796610169494</v>
      </c>
      <c r="N38" s="34"/>
      <c r="O38" s="32">
        <f t="shared" si="2"/>
        <v>1</v>
      </c>
      <c r="P38" s="30">
        <f t="shared" si="3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5.5" customHeight="1" x14ac:dyDescent="0.25">
      <c r="A39" s="4"/>
      <c r="B39" s="18">
        <v>32</v>
      </c>
      <c r="C39" s="23" t="s">
        <v>49</v>
      </c>
      <c r="D39" s="19" t="s">
        <v>13</v>
      </c>
      <c r="E39" s="14">
        <v>4086.4661016949153</v>
      </c>
      <c r="F39" s="9">
        <v>1</v>
      </c>
      <c r="G39" s="14">
        <v>4086.4661016949153</v>
      </c>
      <c r="H39" s="24"/>
      <c r="I39" s="13">
        <f t="shared" si="0"/>
        <v>32</v>
      </c>
      <c r="J39" s="27" t="s">
        <v>49</v>
      </c>
      <c r="K39" s="29"/>
      <c r="L39" s="32" t="str">
        <f t="shared" si="1"/>
        <v>шт.</v>
      </c>
      <c r="M39" s="33">
        <v>4086.4661016949153</v>
      </c>
      <c r="N39" s="34"/>
      <c r="O39" s="32">
        <f t="shared" si="2"/>
        <v>1</v>
      </c>
      <c r="P39" s="30">
        <f t="shared" si="3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5.5" customHeight="1" x14ac:dyDescent="0.25">
      <c r="A40" s="4"/>
      <c r="B40" s="18">
        <v>33</v>
      </c>
      <c r="C40" s="23" t="s">
        <v>50</v>
      </c>
      <c r="D40" s="19" t="s">
        <v>13</v>
      </c>
      <c r="E40" s="14">
        <v>11842.864406779661</v>
      </c>
      <c r="F40" s="9">
        <v>1</v>
      </c>
      <c r="G40" s="14">
        <v>11842.864406779661</v>
      </c>
      <c r="H40" s="24"/>
      <c r="I40" s="13">
        <f t="shared" si="0"/>
        <v>33</v>
      </c>
      <c r="J40" s="27" t="s">
        <v>50</v>
      </c>
      <c r="K40" s="29"/>
      <c r="L40" s="32" t="str">
        <f t="shared" si="1"/>
        <v>шт.</v>
      </c>
      <c r="M40" s="33">
        <v>11842.864406779661</v>
      </c>
      <c r="N40" s="34"/>
      <c r="O40" s="32">
        <f t="shared" si="2"/>
        <v>1</v>
      </c>
      <c r="P40" s="30">
        <f t="shared" si="3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5.5" customHeight="1" x14ac:dyDescent="0.25">
      <c r="A41" s="4"/>
      <c r="B41" s="18">
        <v>34</v>
      </c>
      <c r="C41" s="23" t="s">
        <v>51</v>
      </c>
      <c r="D41" s="19" t="s">
        <v>13</v>
      </c>
      <c r="E41" s="14">
        <v>5953.7457627118647</v>
      </c>
      <c r="F41" s="9">
        <v>1</v>
      </c>
      <c r="G41" s="14">
        <v>5953.7457627118647</v>
      </c>
      <c r="H41" s="24"/>
      <c r="I41" s="13">
        <f t="shared" si="0"/>
        <v>34</v>
      </c>
      <c r="J41" s="27" t="s">
        <v>51</v>
      </c>
      <c r="K41" s="29"/>
      <c r="L41" s="32" t="str">
        <f t="shared" si="1"/>
        <v>шт.</v>
      </c>
      <c r="M41" s="33">
        <v>5953.7457627118647</v>
      </c>
      <c r="N41" s="34"/>
      <c r="O41" s="32">
        <f t="shared" si="2"/>
        <v>1</v>
      </c>
      <c r="P41" s="30">
        <f t="shared" si="3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6.25" customHeight="1" x14ac:dyDescent="0.25">
      <c r="A42" s="4"/>
      <c r="B42" s="18">
        <v>35</v>
      </c>
      <c r="C42" s="23" t="s">
        <v>52</v>
      </c>
      <c r="D42" s="19" t="s">
        <v>13</v>
      </c>
      <c r="E42" s="14">
        <v>9185.5762711864409</v>
      </c>
      <c r="F42" s="9">
        <v>1</v>
      </c>
      <c r="G42" s="14">
        <v>9185.5762711864409</v>
      </c>
      <c r="H42" s="24"/>
      <c r="I42" s="13">
        <f t="shared" si="0"/>
        <v>35</v>
      </c>
      <c r="J42" s="27" t="s">
        <v>52</v>
      </c>
      <c r="K42" s="29"/>
      <c r="L42" s="32" t="str">
        <f t="shared" si="1"/>
        <v>шт.</v>
      </c>
      <c r="M42" s="33">
        <v>9185.5762711864409</v>
      </c>
      <c r="N42" s="34"/>
      <c r="O42" s="32">
        <f t="shared" si="2"/>
        <v>1</v>
      </c>
      <c r="P42" s="30">
        <f t="shared" si="3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5.5" customHeight="1" x14ac:dyDescent="0.25">
      <c r="A43" s="4"/>
      <c r="B43" s="18">
        <v>36</v>
      </c>
      <c r="C43" s="23" t="s">
        <v>53</v>
      </c>
      <c r="D43" s="19" t="s">
        <v>13</v>
      </c>
      <c r="E43" s="14">
        <v>15081.872881355934</v>
      </c>
      <c r="F43" s="9">
        <v>1</v>
      </c>
      <c r="G43" s="14">
        <v>15081.872881355934</v>
      </c>
      <c r="H43" s="24"/>
      <c r="I43" s="13">
        <f t="shared" si="0"/>
        <v>36</v>
      </c>
      <c r="J43" s="27" t="s">
        <v>53</v>
      </c>
      <c r="K43" s="29"/>
      <c r="L43" s="32" t="str">
        <f t="shared" si="1"/>
        <v>шт.</v>
      </c>
      <c r="M43" s="33">
        <v>15081.872881355934</v>
      </c>
      <c r="N43" s="34"/>
      <c r="O43" s="32">
        <f t="shared" si="2"/>
        <v>1</v>
      </c>
      <c r="P43" s="30">
        <f t="shared" si="3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5.5" customHeight="1" x14ac:dyDescent="0.25">
      <c r="A44" s="4"/>
      <c r="B44" s="18">
        <v>37</v>
      </c>
      <c r="C44" s="23" t="s">
        <v>54</v>
      </c>
      <c r="D44" s="19" t="s">
        <v>13</v>
      </c>
      <c r="E44" s="14">
        <v>16517.525423728814</v>
      </c>
      <c r="F44" s="9">
        <v>1</v>
      </c>
      <c r="G44" s="14">
        <v>16517.525423728814</v>
      </c>
      <c r="H44" s="24"/>
      <c r="I44" s="13">
        <f t="shared" si="0"/>
        <v>37</v>
      </c>
      <c r="J44" s="27" t="s">
        <v>54</v>
      </c>
      <c r="K44" s="29"/>
      <c r="L44" s="32" t="str">
        <f t="shared" si="1"/>
        <v>шт.</v>
      </c>
      <c r="M44" s="33">
        <v>16517.525423728814</v>
      </c>
      <c r="N44" s="34"/>
      <c r="O44" s="32">
        <f t="shared" si="2"/>
        <v>1</v>
      </c>
      <c r="P44" s="30">
        <f t="shared" si="3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7" customHeight="1" x14ac:dyDescent="0.25">
      <c r="A45" s="4"/>
      <c r="B45" s="18">
        <v>38</v>
      </c>
      <c r="C45" s="23" t="s">
        <v>55</v>
      </c>
      <c r="D45" s="19" t="s">
        <v>13</v>
      </c>
      <c r="E45" s="14">
        <v>8295.0338983050842</v>
      </c>
      <c r="F45" s="9">
        <v>1</v>
      </c>
      <c r="G45" s="14">
        <v>8295.0338983050842</v>
      </c>
      <c r="H45" s="24"/>
      <c r="I45" s="13">
        <f t="shared" si="0"/>
        <v>38</v>
      </c>
      <c r="J45" s="27" t="s">
        <v>55</v>
      </c>
      <c r="K45" s="29"/>
      <c r="L45" s="32" t="str">
        <f t="shared" si="1"/>
        <v>шт.</v>
      </c>
      <c r="M45" s="33">
        <v>8295.0338983050842</v>
      </c>
      <c r="N45" s="34"/>
      <c r="O45" s="32">
        <f t="shared" si="2"/>
        <v>1</v>
      </c>
      <c r="P45" s="30">
        <f t="shared" si="3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.75" customHeight="1" x14ac:dyDescent="0.25">
      <c r="A46" s="4"/>
      <c r="B46" s="18">
        <v>39</v>
      </c>
      <c r="C46" s="23" t="s">
        <v>56</v>
      </c>
      <c r="D46" s="19" t="s">
        <v>13</v>
      </c>
      <c r="E46" s="14">
        <v>9910.9491525423728</v>
      </c>
      <c r="F46" s="9">
        <v>1</v>
      </c>
      <c r="G46" s="14">
        <v>9910.9491525423728</v>
      </c>
      <c r="H46" s="24"/>
      <c r="I46" s="13">
        <f t="shared" si="0"/>
        <v>39</v>
      </c>
      <c r="J46" s="27" t="s">
        <v>56</v>
      </c>
      <c r="K46" s="29"/>
      <c r="L46" s="32" t="str">
        <f t="shared" si="1"/>
        <v>шт.</v>
      </c>
      <c r="M46" s="33">
        <v>9910.9491525423728</v>
      </c>
      <c r="N46" s="34"/>
      <c r="O46" s="32">
        <f t="shared" si="2"/>
        <v>1</v>
      </c>
      <c r="P46" s="30">
        <f t="shared" si="3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7.5" customHeight="1" x14ac:dyDescent="0.25">
      <c r="A47" s="4"/>
      <c r="B47" s="18">
        <v>40</v>
      </c>
      <c r="C47" s="23" t="s">
        <v>57</v>
      </c>
      <c r="D47" s="19" t="s">
        <v>13</v>
      </c>
      <c r="E47" s="14">
        <v>10628.415254237289</v>
      </c>
      <c r="F47" s="9">
        <v>1</v>
      </c>
      <c r="G47" s="14">
        <v>10628.415254237289</v>
      </c>
      <c r="H47" s="24"/>
      <c r="I47" s="13">
        <f t="shared" si="0"/>
        <v>40</v>
      </c>
      <c r="J47" s="27" t="s">
        <v>57</v>
      </c>
      <c r="K47" s="29"/>
      <c r="L47" s="32" t="str">
        <f t="shared" si="1"/>
        <v>шт.</v>
      </c>
      <c r="M47" s="33">
        <v>10628.415254237289</v>
      </c>
      <c r="N47" s="34"/>
      <c r="O47" s="32">
        <f t="shared" si="2"/>
        <v>1</v>
      </c>
      <c r="P47" s="30">
        <f t="shared" si="3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7" customHeight="1" x14ac:dyDescent="0.25">
      <c r="A48" s="4"/>
      <c r="B48" s="18">
        <v>41</v>
      </c>
      <c r="C48" s="23" t="s">
        <v>58</v>
      </c>
      <c r="D48" s="19" t="s">
        <v>13</v>
      </c>
      <c r="E48" s="14">
        <v>10772.050847457627</v>
      </c>
      <c r="F48" s="9">
        <v>1</v>
      </c>
      <c r="G48" s="14">
        <v>10772.050847457627</v>
      </c>
      <c r="H48" s="24"/>
      <c r="I48" s="13">
        <f t="shared" si="0"/>
        <v>41</v>
      </c>
      <c r="J48" s="27" t="s">
        <v>58</v>
      </c>
      <c r="K48" s="29"/>
      <c r="L48" s="32" t="str">
        <f t="shared" si="1"/>
        <v>шт.</v>
      </c>
      <c r="M48" s="33">
        <v>10772.050847457627</v>
      </c>
      <c r="N48" s="34"/>
      <c r="O48" s="32">
        <f t="shared" si="2"/>
        <v>1</v>
      </c>
      <c r="P48" s="30">
        <f t="shared" si="3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7.75" customHeight="1" x14ac:dyDescent="0.25">
      <c r="A49" s="4"/>
      <c r="B49" s="18">
        <v>42</v>
      </c>
      <c r="C49" s="23" t="s">
        <v>59</v>
      </c>
      <c r="D49" s="19" t="s">
        <v>13</v>
      </c>
      <c r="E49" s="14">
        <v>8115.4830508474588</v>
      </c>
      <c r="F49" s="9">
        <v>1</v>
      </c>
      <c r="G49" s="14">
        <v>8115.4830508474588</v>
      </c>
      <c r="H49" s="24"/>
      <c r="I49" s="13">
        <f t="shared" si="0"/>
        <v>42</v>
      </c>
      <c r="J49" s="27" t="s">
        <v>59</v>
      </c>
      <c r="K49" s="29"/>
      <c r="L49" s="32" t="str">
        <f t="shared" si="1"/>
        <v>шт.</v>
      </c>
      <c r="M49" s="33">
        <v>8115.4830508474588</v>
      </c>
      <c r="N49" s="34"/>
      <c r="O49" s="32">
        <f t="shared" si="2"/>
        <v>1</v>
      </c>
      <c r="P49" s="30">
        <f t="shared" si="3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75" customHeight="1" x14ac:dyDescent="0.25">
      <c r="A50" s="4"/>
      <c r="B50" s="18">
        <v>43</v>
      </c>
      <c r="C50" s="23" t="s">
        <v>60</v>
      </c>
      <c r="D50" s="19" t="s">
        <v>13</v>
      </c>
      <c r="E50" s="14">
        <v>15800.0593220339</v>
      </c>
      <c r="F50" s="9">
        <v>1</v>
      </c>
      <c r="G50" s="14">
        <v>15800.0593220339</v>
      </c>
      <c r="H50" s="24"/>
      <c r="I50" s="13">
        <f t="shared" si="0"/>
        <v>43</v>
      </c>
      <c r="J50" s="27" t="s">
        <v>60</v>
      </c>
      <c r="K50" s="29"/>
      <c r="L50" s="32" t="str">
        <f t="shared" si="1"/>
        <v>шт.</v>
      </c>
      <c r="M50" s="33">
        <v>15800.0593220339</v>
      </c>
      <c r="N50" s="34"/>
      <c r="O50" s="32">
        <f t="shared" si="2"/>
        <v>1</v>
      </c>
      <c r="P50" s="30">
        <f t="shared" si="3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6.75" customHeight="1" x14ac:dyDescent="0.25">
      <c r="A51" s="4"/>
      <c r="B51" s="18">
        <v>44</v>
      </c>
      <c r="C51" s="23" t="s">
        <v>61</v>
      </c>
      <c r="D51" s="19" t="s">
        <v>13</v>
      </c>
      <c r="E51" s="14">
        <v>10988.220338983052</v>
      </c>
      <c r="F51" s="9">
        <v>1</v>
      </c>
      <c r="G51" s="14">
        <v>10988.220338983052</v>
      </c>
      <c r="H51" s="24"/>
      <c r="I51" s="13">
        <f t="shared" si="0"/>
        <v>44</v>
      </c>
      <c r="J51" s="27" t="s">
        <v>61</v>
      </c>
      <c r="K51" s="29"/>
      <c r="L51" s="32" t="str">
        <f t="shared" si="1"/>
        <v>шт.</v>
      </c>
      <c r="M51" s="33">
        <v>10988.220338983052</v>
      </c>
      <c r="N51" s="34"/>
      <c r="O51" s="32">
        <f t="shared" si="2"/>
        <v>1</v>
      </c>
      <c r="P51" s="30">
        <f t="shared" si="3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6.75" customHeight="1" x14ac:dyDescent="0.25">
      <c r="A52" s="4"/>
      <c r="B52" s="18">
        <v>45</v>
      </c>
      <c r="C52" s="23" t="s">
        <v>62</v>
      </c>
      <c r="D52" s="19" t="s">
        <v>13</v>
      </c>
      <c r="E52" s="14">
        <v>6032.7457627118647</v>
      </c>
      <c r="F52" s="9">
        <v>1</v>
      </c>
      <c r="G52" s="14">
        <v>6032.7457627118647</v>
      </c>
      <c r="H52" s="24"/>
      <c r="I52" s="13">
        <f t="shared" si="0"/>
        <v>45</v>
      </c>
      <c r="J52" s="27" t="s">
        <v>62</v>
      </c>
      <c r="K52" s="29"/>
      <c r="L52" s="32" t="str">
        <f t="shared" si="1"/>
        <v>шт.</v>
      </c>
      <c r="M52" s="33">
        <v>6032.7457627118647</v>
      </c>
      <c r="N52" s="34"/>
      <c r="O52" s="32">
        <f t="shared" si="2"/>
        <v>1</v>
      </c>
      <c r="P52" s="30">
        <f t="shared" si="3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0" customHeight="1" x14ac:dyDescent="0.25">
      <c r="A53" s="4"/>
      <c r="B53" s="18">
        <v>46</v>
      </c>
      <c r="C53" s="23" t="s">
        <v>63</v>
      </c>
      <c r="D53" s="19" t="s">
        <v>13</v>
      </c>
      <c r="E53" s="14">
        <v>7540.9406779661012</v>
      </c>
      <c r="F53" s="9">
        <v>1</v>
      </c>
      <c r="G53" s="14">
        <v>7540.9406779661012</v>
      </c>
      <c r="H53" s="24"/>
      <c r="I53" s="13">
        <f t="shared" si="0"/>
        <v>46</v>
      </c>
      <c r="J53" s="27" t="s">
        <v>63</v>
      </c>
      <c r="K53" s="29"/>
      <c r="L53" s="32" t="str">
        <f t="shared" si="1"/>
        <v>шт.</v>
      </c>
      <c r="M53" s="33">
        <v>7540.9406779661012</v>
      </c>
      <c r="N53" s="34"/>
      <c r="O53" s="32">
        <f t="shared" si="2"/>
        <v>1</v>
      </c>
      <c r="P53" s="30">
        <f t="shared" si="3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0" customHeight="1" x14ac:dyDescent="0.25">
      <c r="A54" s="4"/>
      <c r="B54" s="18">
        <v>47</v>
      </c>
      <c r="C54" s="23" t="s">
        <v>64</v>
      </c>
      <c r="D54" s="19" t="s">
        <v>13</v>
      </c>
      <c r="E54" s="14">
        <v>6176.3898305084749</v>
      </c>
      <c r="F54" s="9">
        <v>1</v>
      </c>
      <c r="G54" s="14">
        <v>6176.3898305084749</v>
      </c>
      <c r="H54" s="24"/>
      <c r="I54" s="13">
        <f t="shared" si="0"/>
        <v>47</v>
      </c>
      <c r="J54" s="27" t="s">
        <v>64</v>
      </c>
      <c r="K54" s="29"/>
      <c r="L54" s="32" t="str">
        <f t="shared" si="1"/>
        <v>шт.</v>
      </c>
      <c r="M54" s="33">
        <v>6176.3898305084749</v>
      </c>
      <c r="N54" s="34"/>
      <c r="O54" s="32">
        <f t="shared" si="2"/>
        <v>1</v>
      </c>
      <c r="P54" s="30">
        <f t="shared" si="3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8.5" customHeight="1" x14ac:dyDescent="0.25">
      <c r="A55" s="4"/>
      <c r="B55" s="18">
        <v>48</v>
      </c>
      <c r="C55" s="23" t="s">
        <v>65</v>
      </c>
      <c r="D55" s="19" t="s">
        <v>13</v>
      </c>
      <c r="E55" s="14">
        <v>15081.872881355934</v>
      </c>
      <c r="F55" s="9">
        <v>1</v>
      </c>
      <c r="G55" s="14">
        <v>15081.872881355934</v>
      </c>
      <c r="H55" s="24"/>
      <c r="I55" s="13">
        <f t="shared" si="0"/>
        <v>48</v>
      </c>
      <c r="J55" s="27" t="s">
        <v>65</v>
      </c>
      <c r="K55" s="29"/>
      <c r="L55" s="32" t="str">
        <f t="shared" si="1"/>
        <v>шт.</v>
      </c>
      <c r="M55" s="33">
        <v>15081.872881355934</v>
      </c>
      <c r="N55" s="34"/>
      <c r="O55" s="32">
        <f t="shared" si="2"/>
        <v>1</v>
      </c>
      <c r="P55" s="30">
        <f t="shared" si="3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7" customHeight="1" x14ac:dyDescent="0.25">
      <c r="A56" s="4"/>
      <c r="B56" s="18">
        <v>49</v>
      </c>
      <c r="C56" s="23" t="s">
        <v>66</v>
      </c>
      <c r="D56" s="19" t="s">
        <v>13</v>
      </c>
      <c r="E56" s="14">
        <v>5673.6610169491532</v>
      </c>
      <c r="F56" s="9">
        <v>1</v>
      </c>
      <c r="G56" s="14">
        <v>5673.6610169491532</v>
      </c>
      <c r="H56" s="24"/>
      <c r="I56" s="13">
        <f t="shared" si="0"/>
        <v>49</v>
      </c>
      <c r="J56" s="27" t="s">
        <v>66</v>
      </c>
      <c r="K56" s="29"/>
      <c r="L56" s="32" t="str">
        <f t="shared" si="1"/>
        <v>шт.</v>
      </c>
      <c r="M56" s="33">
        <v>5673.6610169491532</v>
      </c>
      <c r="N56" s="34"/>
      <c r="O56" s="32">
        <f t="shared" si="2"/>
        <v>1</v>
      </c>
      <c r="P56" s="30">
        <f t="shared" si="3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7" customHeight="1" x14ac:dyDescent="0.25">
      <c r="A57" s="4"/>
      <c r="B57" s="18">
        <v>50</v>
      </c>
      <c r="C57" s="23" t="s">
        <v>67</v>
      </c>
      <c r="D57" s="19" t="s">
        <v>13</v>
      </c>
      <c r="E57" s="14">
        <v>7526.5762711864418</v>
      </c>
      <c r="F57" s="9">
        <v>1</v>
      </c>
      <c r="G57" s="14">
        <v>7526.5762711864418</v>
      </c>
      <c r="H57" s="24"/>
      <c r="I57" s="13">
        <f t="shared" si="0"/>
        <v>50</v>
      </c>
      <c r="J57" s="27" t="s">
        <v>67</v>
      </c>
      <c r="K57" s="29"/>
      <c r="L57" s="32" t="str">
        <f t="shared" si="1"/>
        <v>шт.</v>
      </c>
      <c r="M57" s="33">
        <v>7526.5762711864418</v>
      </c>
      <c r="N57" s="34"/>
      <c r="O57" s="32">
        <f t="shared" si="2"/>
        <v>1</v>
      </c>
      <c r="P57" s="30">
        <f t="shared" si="3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0.75" customHeight="1" thickBot="1" x14ac:dyDescent="0.3">
      <c r="A58" s="4"/>
      <c r="B58" s="18">
        <v>51</v>
      </c>
      <c r="C58" s="23" t="s">
        <v>68</v>
      </c>
      <c r="D58" s="19" t="s">
        <v>13</v>
      </c>
      <c r="E58" s="14">
        <v>8546.3983050847455</v>
      </c>
      <c r="F58" s="9">
        <v>1</v>
      </c>
      <c r="G58" s="14">
        <v>8546.3983050847455</v>
      </c>
      <c r="H58" s="24"/>
      <c r="I58" s="13">
        <f t="shared" si="0"/>
        <v>51</v>
      </c>
      <c r="J58" s="27" t="s">
        <v>68</v>
      </c>
      <c r="K58" s="29"/>
      <c r="L58" s="32" t="str">
        <f t="shared" si="1"/>
        <v>шт.</v>
      </c>
      <c r="M58" s="33">
        <v>8546.3983050847455</v>
      </c>
      <c r="N58" s="34"/>
      <c r="O58" s="32">
        <f t="shared" si="2"/>
        <v>1</v>
      </c>
      <c r="P58" s="30">
        <f t="shared" si="3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1" customHeight="1" thickBot="1" x14ac:dyDescent="0.3">
      <c r="A59" s="4"/>
      <c r="B59" s="40" t="s">
        <v>6</v>
      </c>
      <c r="C59" s="41"/>
      <c r="D59" s="41"/>
      <c r="E59" s="41"/>
      <c r="F59" s="42"/>
      <c r="G59" s="10">
        <f>SUM(G8:G58)</f>
        <v>326089.51694915252</v>
      </c>
      <c r="H59" s="1"/>
      <c r="I59" s="40" t="s">
        <v>6</v>
      </c>
      <c r="J59" s="41"/>
      <c r="K59" s="41"/>
      <c r="L59" s="41"/>
      <c r="M59" s="41"/>
      <c r="N59" s="41"/>
      <c r="O59" s="42"/>
      <c r="P59" s="10">
        <f>SUM(P8:P58)</f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25">
      <c r="A60" s="4"/>
      <c r="B60" s="50" t="s">
        <v>17</v>
      </c>
      <c r="C60" s="51"/>
      <c r="D60" s="51"/>
      <c r="E60" s="51"/>
      <c r="F60" s="16">
        <v>0.2</v>
      </c>
      <c r="G60" s="11">
        <f>G59*F60</f>
        <v>65217.903389830506</v>
      </c>
      <c r="H60" s="1"/>
      <c r="I60" s="50" t="s">
        <v>17</v>
      </c>
      <c r="J60" s="51"/>
      <c r="K60" s="51"/>
      <c r="L60" s="51"/>
      <c r="M60" s="51"/>
      <c r="N60" s="51"/>
      <c r="O60" s="16">
        <v>0.2</v>
      </c>
      <c r="P60" s="11">
        <f>P59*O60</f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thickBot="1" x14ac:dyDescent="0.3">
      <c r="A61" s="4"/>
      <c r="B61" s="43" t="s">
        <v>7</v>
      </c>
      <c r="C61" s="44"/>
      <c r="D61" s="44"/>
      <c r="E61" s="44"/>
      <c r="F61" s="45"/>
      <c r="G61" s="12">
        <f>G59+G60</f>
        <v>391307.42033898301</v>
      </c>
      <c r="H61" s="1"/>
      <c r="I61" s="43" t="s">
        <v>7</v>
      </c>
      <c r="J61" s="44"/>
      <c r="K61" s="44"/>
      <c r="L61" s="44"/>
      <c r="M61" s="44"/>
      <c r="N61" s="44"/>
      <c r="O61" s="45"/>
      <c r="P61" s="12">
        <f>P59+P60</f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Z62" s="1"/>
    </row>
    <row r="64" spans="1:26" s="35" customFormat="1" x14ac:dyDescent="0.25"/>
    <row r="65" s="35" customFormat="1" x14ac:dyDescent="0.25"/>
  </sheetData>
  <mergeCells count="10">
    <mergeCell ref="B1:P1"/>
    <mergeCell ref="B3:E3"/>
    <mergeCell ref="B59:F59"/>
    <mergeCell ref="B61:F61"/>
    <mergeCell ref="B6:G6"/>
    <mergeCell ref="I61:O61"/>
    <mergeCell ref="B60:E60"/>
    <mergeCell ref="I60:N60"/>
    <mergeCell ref="I6:P6"/>
    <mergeCell ref="I59:O59"/>
  </mergeCells>
  <pageMargins left="0.7" right="0.7" top="0.75" bottom="0.75" header="0.3" footer="0.3"/>
  <pageSetup paperSize="9" orientation="portrait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2018-11-15T07:21:11Z</dcterms:modified>
</cp:coreProperties>
</file>