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80 ЗП ЭФ Трансформаторы\"/>
    </mc:Choice>
  </mc:AlternateContent>
  <bookViews>
    <workbookView xWindow="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6" i="1" l="1"/>
  <c r="F147" i="1"/>
  <c r="F148" i="1"/>
  <c r="F149" i="1"/>
  <c r="F150" i="1"/>
  <c r="F145" i="1"/>
  <c r="F151" i="1" s="1"/>
  <c r="F132" i="1"/>
  <c r="F133" i="1"/>
  <c r="F134" i="1"/>
  <c r="F135" i="1"/>
  <c r="F136" i="1"/>
  <c r="F137" i="1"/>
  <c r="F138" i="1"/>
  <c r="F139" i="1"/>
  <c r="F140" i="1"/>
  <c r="F141" i="1"/>
  <c r="F142" i="1"/>
  <c r="F131" i="1"/>
  <c r="F143" i="1" s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1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90" i="1"/>
  <c r="F108" i="1" s="1"/>
  <c r="F57" i="1"/>
  <c r="F58" i="1"/>
  <c r="F59" i="1"/>
  <c r="F60" i="1"/>
  <c r="F87" i="1" s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56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10" i="1"/>
  <c r="F54" i="1" s="1"/>
  <c r="F152" i="1" l="1"/>
  <c r="F129" i="1"/>
  <c r="E151" i="1"/>
  <c r="N150" i="1"/>
  <c r="O150" i="1" s="1"/>
  <c r="L150" i="1"/>
  <c r="K150" i="1"/>
  <c r="I150" i="1"/>
  <c r="H150" i="1"/>
  <c r="E143" i="1"/>
  <c r="E129" i="1"/>
  <c r="E108" i="1"/>
  <c r="N107" i="1"/>
  <c r="O107" i="1" s="1"/>
  <c r="L107" i="1"/>
  <c r="K107" i="1"/>
  <c r="I107" i="1"/>
  <c r="H107" i="1"/>
  <c r="N106" i="1"/>
  <c r="O106" i="1" s="1"/>
  <c r="L106" i="1"/>
  <c r="K106" i="1"/>
  <c r="I106" i="1"/>
  <c r="H106" i="1"/>
  <c r="N105" i="1"/>
  <c r="O105" i="1" s="1"/>
  <c r="L105" i="1"/>
  <c r="K105" i="1"/>
  <c r="I105" i="1"/>
  <c r="H105" i="1"/>
  <c r="N104" i="1"/>
  <c r="O104" i="1" s="1"/>
  <c r="L104" i="1"/>
  <c r="K104" i="1"/>
  <c r="I104" i="1"/>
  <c r="H104" i="1"/>
  <c r="N103" i="1"/>
  <c r="O103" i="1" s="1"/>
  <c r="L103" i="1"/>
  <c r="K103" i="1"/>
  <c r="I103" i="1"/>
  <c r="H103" i="1"/>
  <c r="N102" i="1"/>
  <c r="O102" i="1" s="1"/>
  <c r="L102" i="1"/>
  <c r="K102" i="1"/>
  <c r="I102" i="1"/>
  <c r="H102" i="1"/>
  <c r="N101" i="1"/>
  <c r="O101" i="1" s="1"/>
  <c r="L101" i="1"/>
  <c r="K101" i="1"/>
  <c r="I101" i="1"/>
  <c r="H101" i="1"/>
  <c r="N100" i="1"/>
  <c r="O100" i="1" s="1"/>
  <c r="L100" i="1"/>
  <c r="K100" i="1"/>
  <c r="I100" i="1"/>
  <c r="H100" i="1"/>
  <c r="N99" i="1"/>
  <c r="O99" i="1" s="1"/>
  <c r="L99" i="1"/>
  <c r="K99" i="1"/>
  <c r="I99" i="1"/>
  <c r="H99" i="1"/>
  <c r="N98" i="1"/>
  <c r="O98" i="1" s="1"/>
  <c r="L98" i="1"/>
  <c r="K98" i="1"/>
  <c r="I98" i="1"/>
  <c r="H98" i="1"/>
  <c r="N97" i="1"/>
  <c r="O97" i="1" s="1"/>
  <c r="L97" i="1"/>
  <c r="K97" i="1"/>
  <c r="I97" i="1"/>
  <c r="H97" i="1"/>
  <c r="N96" i="1"/>
  <c r="O96" i="1" s="1"/>
  <c r="L96" i="1"/>
  <c r="K96" i="1"/>
  <c r="I96" i="1"/>
  <c r="H96" i="1"/>
  <c r="N95" i="1"/>
  <c r="O95" i="1" s="1"/>
  <c r="L95" i="1"/>
  <c r="K95" i="1"/>
  <c r="I95" i="1"/>
  <c r="H95" i="1"/>
  <c r="N94" i="1"/>
  <c r="O94" i="1" s="1"/>
  <c r="L94" i="1"/>
  <c r="K94" i="1"/>
  <c r="I94" i="1"/>
  <c r="H94" i="1"/>
  <c r="N93" i="1"/>
  <c r="O93" i="1" s="1"/>
  <c r="L93" i="1"/>
  <c r="K93" i="1"/>
  <c r="I93" i="1"/>
  <c r="H93" i="1"/>
  <c r="N92" i="1"/>
  <c r="O92" i="1" s="1"/>
  <c r="L92" i="1"/>
  <c r="K92" i="1"/>
  <c r="I92" i="1"/>
  <c r="H92" i="1"/>
  <c r="N91" i="1"/>
  <c r="O91" i="1" s="1"/>
  <c r="L91" i="1"/>
  <c r="K91" i="1"/>
  <c r="I91" i="1"/>
  <c r="H91" i="1"/>
  <c r="N90" i="1"/>
  <c r="O90" i="1" s="1"/>
  <c r="L90" i="1"/>
  <c r="K90" i="1"/>
  <c r="I90" i="1"/>
  <c r="H90" i="1"/>
  <c r="N149" i="1"/>
  <c r="O149" i="1" s="1"/>
  <c r="L149" i="1"/>
  <c r="K149" i="1"/>
  <c r="I149" i="1"/>
  <c r="H149" i="1"/>
  <c r="N148" i="1"/>
  <c r="O148" i="1" s="1"/>
  <c r="L148" i="1"/>
  <c r="K148" i="1"/>
  <c r="I148" i="1"/>
  <c r="H148" i="1"/>
  <c r="N147" i="1"/>
  <c r="O147" i="1" s="1"/>
  <c r="L147" i="1"/>
  <c r="K147" i="1"/>
  <c r="I147" i="1"/>
  <c r="H147" i="1"/>
  <c r="N146" i="1"/>
  <c r="O146" i="1" s="1"/>
  <c r="L146" i="1"/>
  <c r="K146" i="1"/>
  <c r="I146" i="1"/>
  <c r="H146" i="1"/>
  <c r="N145" i="1"/>
  <c r="O145" i="1" s="1"/>
  <c r="L145" i="1"/>
  <c r="K145" i="1"/>
  <c r="I145" i="1"/>
  <c r="H145" i="1"/>
  <c r="N142" i="1"/>
  <c r="O142" i="1" s="1"/>
  <c r="L142" i="1"/>
  <c r="K142" i="1"/>
  <c r="I142" i="1"/>
  <c r="H142" i="1"/>
  <c r="N141" i="1"/>
  <c r="O141" i="1" s="1"/>
  <c r="L141" i="1"/>
  <c r="K141" i="1"/>
  <c r="I141" i="1"/>
  <c r="H141" i="1"/>
  <c r="N140" i="1"/>
  <c r="O140" i="1" s="1"/>
  <c r="L140" i="1"/>
  <c r="K140" i="1"/>
  <c r="I140" i="1"/>
  <c r="H140" i="1"/>
  <c r="N139" i="1"/>
  <c r="O139" i="1" s="1"/>
  <c r="L139" i="1"/>
  <c r="K139" i="1"/>
  <c r="I139" i="1"/>
  <c r="H139" i="1"/>
  <c r="N138" i="1"/>
  <c r="O138" i="1" s="1"/>
  <c r="L138" i="1"/>
  <c r="K138" i="1"/>
  <c r="I138" i="1"/>
  <c r="H138" i="1"/>
  <c r="N137" i="1"/>
  <c r="O137" i="1" s="1"/>
  <c r="L137" i="1"/>
  <c r="K137" i="1"/>
  <c r="I137" i="1"/>
  <c r="H137" i="1"/>
  <c r="N136" i="1"/>
  <c r="O136" i="1" s="1"/>
  <c r="L136" i="1"/>
  <c r="K136" i="1"/>
  <c r="I136" i="1"/>
  <c r="H136" i="1"/>
  <c r="N135" i="1"/>
  <c r="O135" i="1" s="1"/>
  <c r="L135" i="1"/>
  <c r="K135" i="1"/>
  <c r="I135" i="1"/>
  <c r="H135" i="1"/>
  <c r="N134" i="1"/>
  <c r="O134" i="1" s="1"/>
  <c r="L134" i="1"/>
  <c r="K134" i="1"/>
  <c r="I134" i="1"/>
  <c r="H134" i="1"/>
  <c r="N133" i="1"/>
  <c r="O133" i="1" s="1"/>
  <c r="L133" i="1"/>
  <c r="K133" i="1"/>
  <c r="I133" i="1"/>
  <c r="H133" i="1"/>
  <c r="N132" i="1"/>
  <c r="O132" i="1" s="1"/>
  <c r="L132" i="1"/>
  <c r="K132" i="1"/>
  <c r="I132" i="1"/>
  <c r="H132" i="1"/>
  <c r="N131" i="1"/>
  <c r="O131" i="1" s="1"/>
  <c r="L131" i="1"/>
  <c r="K131" i="1"/>
  <c r="I131" i="1"/>
  <c r="H131" i="1"/>
  <c r="N128" i="1"/>
  <c r="O128" i="1" s="1"/>
  <c r="L128" i="1"/>
  <c r="K128" i="1"/>
  <c r="I128" i="1"/>
  <c r="H128" i="1"/>
  <c r="N127" i="1"/>
  <c r="O127" i="1" s="1"/>
  <c r="L127" i="1"/>
  <c r="K127" i="1"/>
  <c r="I127" i="1"/>
  <c r="H127" i="1"/>
  <c r="N126" i="1"/>
  <c r="O126" i="1" s="1"/>
  <c r="L126" i="1"/>
  <c r="K126" i="1"/>
  <c r="I126" i="1"/>
  <c r="H126" i="1"/>
  <c r="N125" i="1"/>
  <c r="O125" i="1" s="1"/>
  <c r="L125" i="1"/>
  <c r="K125" i="1"/>
  <c r="I125" i="1"/>
  <c r="H125" i="1"/>
  <c r="N124" i="1"/>
  <c r="O124" i="1" s="1"/>
  <c r="L124" i="1"/>
  <c r="K124" i="1"/>
  <c r="I124" i="1"/>
  <c r="H124" i="1"/>
  <c r="E87" i="1"/>
  <c r="E54" i="1"/>
  <c r="N123" i="1" l="1"/>
  <c r="O123" i="1" s="1"/>
  <c r="L123" i="1"/>
  <c r="K123" i="1"/>
  <c r="I123" i="1"/>
  <c r="H123" i="1"/>
  <c r="N122" i="1"/>
  <c r="O122" i="1" s="1"/>
  <c r="L122" i="1"/>
  <c r="K122" i="1"/>
  <c r="I122" i="1"/>
  <c r="H122" i="1"/>
  <c r="N121" i="1"/>
  <c r="O121" i="1" s="1"/>
  <c r="L121" i="1"/>
  <c r="K121" i="1"/>
  <c r="I121" i="1"/>
  <c r="H121" i="1"/>
  <c r="N120" i="1"/>
  <c r="O120" i="1" s="1"/>
  <c r="L120" i="1"/>
  <c r="K120" i="1"/>
  <c r="I120" i="1"/>
  <c r="H120" i="1"/>
  <c r="N119" i="1"/>
  <c r="O119" i="1" s="1"/>
  <c r="L119" i="1"/>
  <c r="K119" i="1"/>
  <c r="I119" i="1"/>
  <c r="H119" i="1"/>
  <c r="N118" i="1"/>
  <c r="O118" i="1" s="1"/>
  <c r="L118" i="1"/>
  <c r="K118" i="1"/>
  <c r="I118" i="1"/>
  <c r="H118" i="1"/>
  <c r="N117" i="1"/>
  <c r="O117" i="1" s="1"/>
  <c r="L117" i="1"/>
  <c r="K117" i="1"/>
  <c r="I117" i="1"/>
  <c r="H117" i="1"/>
  <c r="N116" i="1"/>
  <c r="O116" i="1" s="1"/>
  <c r="L116" i="1"/>
  <c r="K116" i="1"/>
  <c r="I116" i="1"/>
  <c r="H116" i="1"/>
  <c r="N115" i="1"/>
  <c r="O115" i="1" s="1"/>
  <c r="L115" i="1"/>
  <c r="K115" i="1"/>
  <c r="I115" i="1"/>
  <c r="H115" i="1"/>
  <c r="N114" i="1"/>
  <c r="O114" i="1" s="1"/>
  <c r="L114" i="1"/>
  <c r="K114" i="1"/>
  <c r="I114" i="1"/>
  <c r="H114" i="1"/>
  <c r="N113" i="1"/>
  <c r="O113" i="1" s="1"/>
  <c r="L113" i="1"/>
  <c r="K113" i="1"/>
  <c r="I113" i="1"/>
  <c r="H113" i="1"/>
  <c r="N112" i="1"/>
  <c r="O112" i="1" s="1"/>
  <c r="L112" i="1"/>
  <c r="K112" i="1"/>
  <c r="I112" i="1"/>
  <c r="H112" i="1"/>
  <c r="N111" i="1"/>
  <c r="O111" i="1" s="1"/>
  <c r="L111" i="1"/>
  <c r="K111" i="1"/>
  <c r="I111" i="1"/>
  <c r="H111" i="1"/>
  <c r="N110" i="1"/>
  <c r="O110" i="1" s="1"/>
  <c r="L110" i="1"/>
  <c r="K110" i="1"/>
  <c r="I110" i="1"/>
  <c r="H110" i="1"/>
  <c r="N86" i="1"/>
  <c r="O86" i="1" s="1"/>
  <c r="L86" i="1"/>
  <c r="K86" i="1"/>
  <c r="I86" i="1"/>
  <c r="H86" i="1"/>
  <c r="N85" i="1"/>
  <c r="O85" i="1" s="1"/>
  <c r="L85" i="1"/>
  <c r="K85" i="1"/>
  <c r="I85" i="1"/>
  <c r="H85" i="1"/>
  <c r="N84" i="1"/>
  <c r="O84" i="1" s="1"/>
  <c r="L84" i="1"/>
  <c r="K84" i="1"/>
  <c r="I84" i="1"/>
  <c r="H84" i="1"/>
  <c r="N83" i="1"/>
  <c r="O83" i="1" s="1"/>
  <c r="L83" i="1"/>
  <c r="K83" i="1"/>
  <c r="I83" i="1"/>
  <c r="H83" i="1"/>
  <c r="N82" i="1"/>
  <c r="O82" i="1" s="1"/>
  <c r="L82" i="1"/>
  <c r="K82" i="1"/>
  <c r="I82" i="1"/>
  <c r="H82" i="1"/>
  <c r="N81" i="1"/>
  <c r="O81" i="1" s="1"/>
  <c r="L81" i="1"/>
  <c r="K81" i="1"/>
  <c r="I81" i="1"/>
  <c r="H81" i="1"/>
  <c r="N80" i="1"/>
  <c r="O80" i="1" s="1"/>
  <c r="L80" i="1"/>
  <c r="K80" i="1"/>
  <c r="I80" i="1"/>
  <c r="H80" i="1"/>
  <c r="N79" i="1"/>
  <c r="O79" i="1" s="1"/>
  <c r="L79" i="1"/>
  <c r="K79" i="1"/>
  <c r="I79" i="1"/>
  <c r="H79" i="1"/>
  <c r="N78" i="1"/>
  <c r="O78" i="1" s="1"/>
  <c r="L78" i="1"/>
  <c r="K78" i="1"/>
  <c r="I78" i="1"/>
  <c r="H78" i="1"/>
  <c r="N77" i="1"/>
  <c r="O77" i="1" s="1"/>
  <c r="L77" i="1"/>
  <c r="K77" i="1"/>
  <c r="I77" i="1"/>
  <c r="H77" i="1"/>
  <c r="N76" i="1"/>
  <c r="O76" i="1" s="1"/>
  <c r="L76" i="1"/>
  <c r="K76" i="1"/>
  <c r="I76" i="1"/>
  <c r="H76" i="1"/>
  <c r="N75" i="1"/>
  <c r="O75" i="1" s="1"/>
  <c r="L75" i="1"/>
  <c r="K75" i="1"/>
  <c r="I75" i="1"/>
  <c r="H75" i="1"/>
  <c r="N74" i="1"/>
  <c r="O74" i="1" s="1"/>
  <c r="L74" i="1"/>
  <c r="K74" i="1"/>
  <c r="I74" i="1"/>
  <c r="H74" i="1"/>
  <c r="N73" i="1"/>
  <c r="O73" i="1" s="1"/>
  <c r="L73" i="1"/>
  <c r="K73" i="1"/>
  <c r="I73" i="1"/>
  <c r="H73" i="1"/>
  <c r="N72" i="1"/>
  <c r="O72" i="1" s="1"/>
  <c r="L72" i="1"/>
  <c r="K72" i="1"/>
  <c r="I72" i="1"/>
  <c r="H72" i="1"/>
  <c r="N71" i="1"/>
  <c r="O71" i="1" s="1"/>
  <c r="L71" i="1"/>
  <c r="K71" i="1"/>
  <c r="I71" i="1"/>
  <c r="H71" i="1"/>
  <c r="N70" i="1"/>
  <c r="O70" i="1" s="1"/>
  <c r="L70" i="1"/>
  <c r="K70" i="1"/>
  <c r="I70" i="1"/>
  <c r="H70" i="1"/>
  <c r="N69" i="1"/>
  <c r="O69" i="1" s="1"/>
  <c r="L69" i="1"/>
  <c r="K69" i="1"/>
  <c r="I69" i="1"/>
  <c r="H69" i="1"/>
  <c r="N68" i="1"/>
  <c r="O68" i="1" s="1"/>
  <c r="L68" i="1"/>
  <c r="K68" i="1"/>
  <c r="I68" i="1"/>
  <c r="H68" i="1"/>
  <c r="N67" i="1"/>
  <c r="O67" i="1" s="1"/>
  <c r="L67" i="1"/>
  <c r="K67" i="1"/>
  <c r="I67" i="1"/>
  <c r="H67" i="1"/>
  <c r="N66" i="1"/>
  <c r="O66" i="1" s="1"/>
  <c r="L66" i="1"/>
  <c r="K66" i="1"/>
  <c r="I66" i="1"/>
  <c r="H66" i="1"/>
  <c r="N65" i="1"/>
  <c r="O65" i="1" s="1"/>
  <c r="L65" i="1"/>
  <c r="K65" i="1"/>
  <c r="I65" i="1"/>
  <c r="H65" i="1"/>
  <c r="N64" i="1"/>
  <c r="O64" i="1" s="1"/>
  <c r="L64" i="1"/>
  <c r="K64" i="1"/>
  <c r="I64" i="1"/>
  <c r="H64" i="1"/>
  <c r="N63" i="1"/>
  <c r="O63" i="1" s="1"/>
  <c r="L63" i="1"/>
  <c r="K63" i="1"/>
  <c r="I63" i="1"/>
  <c r="H63" i="1"/>
  <c r="N62" i="1"/>
  <c r="O62" i="1" s="1"/>
  <c r="L62" i="1"/>
  <c r="K62" i="1"/>
  <c r="I62" i="1"/>
  <c r="H62" i="1"/>
  <c r="N61" i="1"/>
  <c r="O61" i="1" s="1"/>
  <c r="L61" i="1"/>
  <c r="K61" i="1"/>
  <c r="I61" i="1"/>
  <c r="H61" i="1"/>
  <c r="N60" i="1"/>
  <c r="O60" i="1" s="1"/>
  <c r="L60" i="1"/>
  <c r="K60" i="1"/>
  <c r="I60" i="1"/>
  <c r="H60" i="1"/>
  <c r="N59" i="1"/>
  <c r="O59" i="1" s="1"/>
  <c r="L59" i="1"/>
  <c r="K59" i="1"/>
  <c r="I59" i="1"/>
  <c r="H59" i="1"/>
  <c r="N58" i="1"/>
  <c r="O58" i="1" s="1"/>
  <c r="L58" i="1"/>
  <c r="K58" i="1"/>
  <c r="I58" i="1"/>
  <c r="H58" i="1"/>
  <c r="N57" i="1"/>
  <c r="O57" i="1" s="1"/>
  <c r="L57" i="1"/>
  <c r="K57" i="1"/>
  <c r="I57" i="1"/>
  <c r="H57" i="1"/>
  <c r="N56" i="1"/>
  <c r="O56" i="1" s="1"/>
  <c r="L56" i="1"/>
  <c r="K56" i="1"/>
  <c r="I56" i="1"/>
  <c r="H56" i="1"/>
  <c r="N53" i="1"/>
  <c r="O53" i="1" s="1"/>
  <c r="L53" i="1"/>
  <c r="K53" i="1"/>
  <c r="I53" i="1"/>
  <c r="H53" i="1"/>
  <c r="N52" i="1"/>
  <c r="O52" i="1" s="1"/>
  <c r="L52" i="1"/>
  <c r="K52" i="1"/>
  <c r="I52" i="1"/>
  <c r="H52" i="1"/>
  <c r="N51" i="1"/>
  <c r="O51" i="1" s="1"/>
  <c r="L51" i="1"/>
  <c r="K51" i="1"/>
  <c r="I51" i="1"/>
  <c r="H51" i="1"/>
  <c r="N50" i="1"/>
  <c r="O50" i="1" s="1"/>
  <c r="L50" i="1"/>
  <c r="K50" i="1"/>
  <c r="I50" i="1"/>
  <c r="H50" i="1"/>
  <c r="N49" i="1"/>
  <c r="O49" i="1" s="1"/>
  <c r="L49" i="1"/>
  <c r="K49" i="1"/>
  <c r="I49" i="1"/>
  <c r="H49" i="1"/>
  <c r="N48" i="1"/>
  <c r="O48" i="1" s="1"/>
  <c r="L48" i="1"/>
  <c r="K48" i="1"/>
  <c r="I48" i="1"/>
  <c r="H48" i="1"/>
  <c r="N47" i="1"/>
  <c r="O47" i="1" s="1"/>
  <c r="L47" i="1"/>
  <c r="K47" i="1"/>
  <c r="I47" i="1"/>
  <c r="H47" i="1"/>
  <c r="N46" i="1"/>
  <c r="O46" i="1" s="1"/>
  <c r="L46" i="1"/>
  <c r="K46" i="1"/>
  <c r="I46" i="1"/>
  <c r="H46" i="1"/>
  <c r="N45" i="1"/>
  <c r="O45" i="1" s="1"/>
  <c r="L45" i="1"/>
  <c r="K45" i="1"/>
  <c r="I45" i="1"/>
  <c r="H45" i="1"/>
  <c r="N44" i="1"/>
  <c r="O44" i="1" s="1"/>
  <c r="L44" i="1"/>
  <c r="K44" i="1"/>
  <c r="I44" i="1"/>
  <c r="H44" i="1"/>
  <c r="N43" i="1"/>
  <c r="O43" i="1" s="1"/>
  <c r="L43" i="1"/>
  <c r="K43" i="1"/>
  <c r="I43" i="1"/>
  <c r="H43" i="1"/>
  <c r="N42" i="1"/>
  <c r="O42" i="1" s="1"/>
  <c r="L42" i="1"/>
  <c r="K42" i="1"/>
  <c r="I42" i="1"/>
  <c r="H42" i="1"/>
  <c r="N41" i="1"/>
  <c r="O41" i="1" s="1"/>
  <c r="L41" i="1"/>
  <c r="K41" i="1"/>
  <c r="I41" i="1"/>
  <c r="H41" i="1"/>
  <c r="N40" i="1"/>
  <c r="O40" i="1" s="1"/>
  <c r="L40" i="1"/>
  <c r="K40" i="1"/>
  <c r="I40" i="1"/>
  <c r="H40" i="1"/>
  <c r="N39" i="1"/>
  <c r="O39" i="1" s="1"/>
  <c r="L39" i="1"/>
  <c r="K39" i="1"/>
  <c r="I39" i="1"/>
  <c r="H39" i="1"/>
  <c r="N38" i="1"/>
  <c r="O38" i="1" s="1"/>
  <c r="L38" i="1"/>
  <c r="K38" i="1"/>
  <c r="I38" i="1"/>
  <c r="H38" i="1"/>
  <c r="N37" i="1"/>
  <c r="O37" i="1" s="1"/>
  <c r="L37" i="1"/>
  <c r="K37" i="1"/>
  <c r="I37" i="1"/>
  <c r="H37" i="1"/>
  <c r="N36" i="1"/>
  <c r="O36" i="1" s="1"/>
  <c r="L36" i="1"/>
  <c r="K36" i="1"/>
  <c r="I36" i="1"/>
  <c r="H36" i="1"/>
  <c r="N35" i="1"/>
  <c r="O35" i="1" s="1"/>
  <c r="L35" i="1"/>
  <c r="K35" i="1"/>
  <c r="I35" i="1"/>
  <c r="H35" i="1"/>
  <c r="N34" i="1"/>
  <c r="O34" i="1" s="1"/>
  <c r="L34" i="1"/>
  <c r="K34" i="1"/>
  <c r="I34" i="1"/>
  <c r="H34" i="1"/>
  <c r="N33" i="1"/>
  <c r="O33" i="1" s="1"/>
  <c r="L33" i="1"/>
  <c r="K33" i="1"/>
  <c r="I33" i="1"/>
  <c r="H33" i="1"/>
  <c r="N32" i="1"/>
  <c r="O32" i="1" s="1"/>
  <c r="L32" i="1"/>
  <c r="K32" i="1"/>
  <c r="I32" i="1"/>
  <c r="H32" i="1"/>
  <c r="N31" i="1"/>
  <c r="O31" i="1" s="1"/>
  <c r="L31" i="1"/>
  <c r="K31" i="1"/>
  <c r="I31" i="1"/>
  <c r="H31" i="1"/>
  <c r="N30" i="1"/>
  <c r="O30" i="1" s="1"/>
  <c r="L30" i="1"/>
  <c r="K30" i="1"/>
  <c r="I30" i="1"/>
  <c r="H30" i="1"/>
  <c r="N29" i="1"/>
  <c r="O29" i="1" s="1"/>
  <c r="L29" i="1"/>
  <c r="K29" i="1"/>
  <c r="I29" i="1"/>
  <c r="H29" i="1"/>
  <c r="N28" i="1"/>
  <c r="O28" i="1" s="1"/>
  <c r="L28" i="1"/>
  <c r="K28" i="1"/>
  <c r="I28" i="1"/>
  <c r="H28" i="1"/>
  <c r="N27" i="1"/>
  <c r="O27" i="1" s="1"/>
  <c r="L27" i="1"/>
  <c r="K27" i="1"/>
  <c r="I27" i="1"/>
  <c r="H27" i="1"/>
  <c r="N26" i="1"/>
  <c r="O26" i="1" s="1"/>
  <c r="L26" i="1"/>
  <c r="K26" i="1"/>
  <c r="I26" i="1"/>
  <c r="H26" i="1"/>
  <c r="N25" i="1"/>
  <c r="O25" i="1" s="1"/>
  <c r="L25" i="1"/>
  <c r="K25" i="1"/>
  <c r="I25" i="1"/>
  <c r="H25" i="1"/>
  <c r="N24" i="1"/>
  <c r="O24" i="1" s="1"/>
  <c r="L24" i="1"/>
  <c r="K24" i="1"/>
  <c r="I24" i="1"/>
  <c r="H24" i="1"/>
  <c r="N23" i="1"/>
  <c r="O23" i="1" s="1"/>
  <c r="L23" i="1"/>
  <c r="K23" i="1"/>
  <c r="I23" i="1"/>
  <c r="H23" i="1"/>
  <c r="N22" i="1"/>
  <c r="O22" i="1" s="1"/>
  <c r="L22" i="1"/>
  <c r="K22" i="1"/>
  <c r="I22" i="1"/>
  <c r="H22" i="1"/>
  <c r="N21" i="1"/>
  <c r="O21" i="1" s="1"/>
  <c r="L21" i="1"/>
  <c r="K21" i="1"/>
  <c r="I21" i="1"/>
  <c r="H21" i="1"/>
  <c r="N20" i="1"/>
  <c r="O20" i="1" s="1"/>
  <c r="L20" i="1"/>
  <c r="K20" i="1"/>
  <c r="I20" i="1"/>
  <c r="H20" i="1"/>
  <c r="N19" i="1"/>
  <c r="O19" i="1" s="1"/>
  <c r="L19" i="1"/>
  <c r="K19" i="1"/>
  <c r="I19" i="1"/>
  <c r="H19" i="1"/>
  <c r="H11" i="1" l="1"/>
  <c r="H12" i="1"/>
  <c r="H13" i="1"/>
  <c r="H14" i="1"/>
  <c r="H15" i="1"/>
  <c r="H16" i="1"/>
  <c r="H17" i="1"/>
  <c r="H18" i="1"/>
  <c r="H10" i="1"/>
  <c r="L11" i="1"/>
  <c r="L12" i="1"/>
  <c r="L13" i="1"/>
  <c r="L14" i="1"/>
  <c r="L15" i="1"/>
  <c r="L16" i="1"/>
  <c r="L17" i="1"/>
  <c r="L18" i="1"/>
  <c r="L10" i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0" i="1"/>
  <c r="O10" i="1" s="1"/>
  <c r="K11" i="1"/>
  <c r="K12" i="1"/>
  <c r="K13" i="1"/>
  <c r="K14" i="1"/>
  <c r="K15" i="1"/>
  <c r="K16" i="1"/>
  <c r="K17" i="1"/>
  <c r="K18" i="1"/>
  <c r="K10" i="1"/>
  <c r="I11" i="1"/>
  <c r="I12" i="1"/>
  <c r="I13" i="1"/>
  <c r="I14" i="1"/>
  <c r="I15" i="1"/>
  <c r="I16" i="1"/>
  <c r="I17" i="1"/>
  <c r="I18" i="1"/>
  <c r="I10" i="1"/>
  <c r="O152" i="1" l="1"/>
  <c r="O153" i="1" s="1"/>
  <c r="O154" i="1" s="1"/>
  <c r="F153" i="1"/>
  <c r="F154" i="1" s="1"/>
</calcChain>
</file>

<file path=xl/sharedStrings.xml><?xml version="1.0" encoding="utf-8"?>
<sst xmlns="http://schemas.openxmlformats.org/spreadsheetml/2006/main" count="305" uniqueCount="151">
  <si>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</si>
  <si>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</si>
  <si>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</si>
  <si>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</si>
  <si>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</si>
  <si>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</si>
  <si>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</si>
  <si>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</si>
  <si>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</si>
  <si>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</si>
  <si>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</si>
  <si>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</si>
  <si>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</si>
  <si>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</si>
  <si>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</si>
  <si>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</si>
  <si>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</si>
  <si>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</si>
  <si>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Трансформаторы тока 0,66-35 кВ</t>
  </si>
  <si>
    <t>шт</t>
  </si>
  <si>
    <t>1.2. филиал АО «ДРСК» «Приморские электрические сети» (ст. Уссурийск)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</si>
  <si>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</si>
  <si>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</si>
  <si>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(ст. Комсомольск-на-Амуре)</t>
  </si>
  <si>
    <r>
      <rPr>
        <b/>
        <sz val="10"/>
        <rFont val="Times New Roman"/>
        <family val="1"/>
        <charset val="204"/>
      </rPr>
      <t xml:space="preserve">Итого по филиалу "АЭС" </t>
    </r>
    <r>
      <rPr>
        <sz val="10"/>
        <rFont val="Times New Roman"/>
        <family val="1"/>
        <charset val="204"/>
      </rPr>
      <t xml:space="preserve"> </t>
    </r>
  </si>
  <si>
    <t xml:space="preserve">Итого по филиалу "ХЭС" СП "СЭС"  </t>
  </si>
  <si>
    <t>1.3.2 СП «Центральные электрические сети» (ст. Хабаровск)</t>
  </si>
  <si>
    <t xml:space="preserve">Итого по филиалу "ХЭС" СП "ЦЭС". </t>
  </si>
  <si>
    <t>1.4. филиал АО «ДРСК» «Электрические сети ЕАО» (ст. Биробиджан)</t>
  </si>
  <si>
    <t xml:space="preserve">Итого по филиалу "ЭС ЕАО" . </t>
  </si>
  <si>
    <t>1.5. филиал АО «ДРСК» «Южно-Якутские электрические сети» (ст. Алдан)</t>
  </si>
  <si>
    <t xml:space="preserve">Итого по филиалу "ЮЯЭС" 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</si>
  <si>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</si>
  <si>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Трансформатор тока Т-0,66 М У3 I-50 A</t>
  </si>
  <si>
    <t>Трансформатор тока Т-0,66 М У3  I- 150 A</t>
  </si>
  <si>
    <t>Трансформатор тока Т-0,66 М  I-300 A</t>
  </si>
  <si>
    <t>Трансформатор тока ТЛО-10 М1АС  I- 50  A</t>
  </si>
  <si>
    <t>Трансформатор тока ТЛО-10 М1АС  I- 75 A</t>
  </si>
  <si>
    <t>Трансформатор тока ТЛО-10 М1АС  I- 100 A</t>
  </si>
  <si>
    <t>Трансформатор тока ТЛО-10 М1АС  I- 150 A</t>
  </si>
  <si>
    <t>Трансформатор тока ТОЛ-10-М-12.1  I- 200 A</t>
  </si>
  <si>
    <t>Трансформатор тока ТЛО-10 М1АС  I- 200 A</t>
  </si>
  <si>
    <t>Трансформатор тока ТЛО-10 М1АС  I- 300 A</t>
  </si>
  <si>
    <t>Трансформатор тока ТЛО-10 М1АС  I- 400 A</t>
  </si>
  <si>
    <t>Трансформатор тока ТЛО-10 М1АС  I- 1000 A</t>
  </si>
  <si>
    <t>Трансформатор тока ТЛП-10-3 М1ВС  I- 2000 A</t>
  </si>
  <si>
    <t>Трансформатор тока ТЛК-СТ-35-2.2  I- 100 A</t>
  </si>
  <si>
    <t>Трансформатор тока ТЛК-СТ-35-2.2  I- 50 A</t>
  </si>
  <si>
    <t>Трансформатор тока ТЛП-10-5 М1АС  I- 200 A</t>
  </si>
  <si>
    <t>Трансформатор тока ТЛП-10-5 М1АС  I- 150 A</t>
  </si>
  <si>
    <t>Трансформатор тока ТЛП-10-5 М1АС  I- 100 A</t>
  </si>
  <si>
    <t>Трансформатор тока ТЛП-10-5 М1АС  I- 50 A</t>
  </si>
  <si>
    <t>Трансформатор тока ТЛП-10-5 М1АС  I- 30 A</t>
  </si>
  <si>
    <t>Трансформатор тока ТЛП-10-5 М1АС  I- 20 A</t>
  </si>
  <si>
    <t>Трансформатор тока ТЛО-10 М1 АС  I- 40 A</t>
  </si>
  <si>
    <t>Трансформатор тока ТЛК-СТ-10-ТВЛМ  I- 200 A</t>
  </si>
  <si>
    <t>Трансформатор тока ТЛК-СТ-10-ТВЛМ  I- 50 A</t>
  </si>
  <si>
    <t>Трансформатор тока ТЛК-СТ-10-ТПЛ  I- 150 A</t>
  </si>
  <si>
    <t>Трансформатор тока ТЛК-СТ-10-ТПЛ  I- 100 A</t>
  </si>
  <si>
    <t>Трансформатор тока ТОЛ-10М-21.1  I- 600 A</t>
  </si>
  <si>
    <t>Трансформатор тока ТОЛ-10М-21.1  I- 75 A</t>
  </si>
  <si>
    <t>Трансформатор тока ТПЛ-10с  I- 200 A</t>
  </si>
  <si>
    <t>Трансформатор тока ТЛК-СТ-10-ТВЛМ  I- 100 A</t>
  </si>
  <si>
    <t>Трансформатор тока ТЛК-СТ-10-ТЛМ1  I- 200 A</t>
  </si>
  <si>
    <t>Трансформатор тока ТПЛ-10с  I- 100 A</t>
  </si>
  <si>
    <t>Трансформатор тока ТПОЛ-10М-4  I- 600 A</t>
  </si>
  <si>
    <t>Трансформатор тока ТЛК-10-5  I- 50 A</t>
  </si>
  <si>
    <t>Трансформатор тока ТПЛ-10-4  I- 1500 A</t>
  </si>
  <si>
    <t>Трансформатор тока ТЛМ-10-1  I- 75 A</t>
  </si>
  <si>
    <t>Трансформатор тока ТОЛ-10-I-4  I- 30 A</t>
  </si>
  <si>
    <t>Трансформатор тока CTSO-38  I- 100 A</t>
  </si>
  <si>
    <t>Трансформатор тока CTSO-38  I- 200 A</t>
  </si>
  <si>
    <t>Трансформатор тока ТВ-35-II  I- 150 A</t>
  </si>
  <si>
    <t>Трансформатор тока Т-0,66  I-100 A</t>
  </si>
  <si>
    <t>Трансформатор тока Т-0,66  I-150 A</t>
  </si>
  <si>
    <t>Трансформатор тока Т-0,66  I-200 A</t>
  </si>
  <si>
    <t>Трансформатор тока Т-0,66  I-400 A</t>
  </si>
  <si>
    <t>Трансформатор тока Т-0,66  I-300 A</t>
  </si>
  <si>
    <t>Трансформатор тока Т-0,66  I-600 A</t>
  </si>
  <si>
    <t>Трансформатор тока ТТИ-А  I-100 A</t>
  </si>
  <si>
    <t>Трансформатор тока ТТИ-А  I-150 A</t>
  </si>
  <si>
    <t>Трансформатор тока ТТИ-А  I-200 A</t>
  </si>
  <si>
    <t>Трансформатор тока ТТИ-30  I-200 A</t>
  </si>
  <si>
    <t>Трансформатор тока ТТИ-30  I-300 A</t>
  </si>
  <si>
    <t>Трансформатор тока ТШП-0,66  I-200 A</t>
  </si>
  <si>
    <t>Трансформатор тока ТШП-0,66  I-300 A</t>
  </si>
  <si>
    <t>Трансформатор тока ТШП-0,66  I-100 A</t>
  </si>
  <si>
    <t>Трансформатор тока ТЛК-СТ-10-ТПЛ(1)  I-100 A</t>
  </si>
  <si>
    <t>Трансформатор тока ТЛК-СТ-10-ТПЛ(1)  I-150 A</t>
  </si>
  <si>
    <t>Трансформатор тока ТЛК-СТ-10-5(1)  I-200 A</t>
  </si>
  <si>
    <t>Трансформатор тока ТЛК-СТ-10-5(1) I-150 A</t>
  </si>
  <si>
    <t>Трансформатор тока ТЛК-СТ-10-5(1) I-50 A</t>
  </si>
  <si>
    <t>Трансформатор тока ТОЛ-10-11 I- 200 A</t>
  </si>
  <si>
    <t>Трансформатор тока ТОЛ-10 I- 50 A</t>
  </si>
  <si>
    <t>Трансформатор тока ТОЛ-10 I- 150 A</t>
  </si>
  <si>
    <t>Трансформатор тока ТОЛ-10 I- 200 A</t>
  </si>
  <si>
    <t>Трансформатор тока ТЛП-10-5 I- 200 A</t>
  </si>
  <si>
    <t>Трансформатор тока ТЛП-10-5 I- 300 A</t>
  </si>
  <si>
    <t>Трансформатор тока ТЛП-10-5 I- 400 A</t>
  </si>
  <si>
    <t>Трансформатор тока ТЛП-10-5 I- 100 A</t>
  </si>
  <si>
    <t>Трансформатор тока ТЛП-10-5 I- 600 A</t>
  </si>
  <si>
    <t>Трансформатор тока ТЛП-10-5 I- 150 A</t>
  </si>
  <si>
    <t>Трансформатор тока Т-0,66 I- 600 A</t>
  </si>
  <si>
    <t>Трансформатор тока Т-0,66 I- 400 A</t>
  </si>
  <si>
    <t>Трансформатор тока Т-0,66-М I- 1200 A</t>
  </si>
  <si>
    <t>Трансформатор тока Т-0,66 I- 1000 A</t>
  </si>
  <si>
    <t>Трансформатор тока Т-0,66-М I- 300 A</t>
  </si>
  <si>
    <t>Трансформатор тока Т-0,66-1 I-100 A</t>
  </si>
  <si>
    <t>Трансформатор тока Т-0,66-1 I- 150 A</t>
  </si>
  <si>
    <t>Трансформатор тока Т-0,66-1 I-200 A</t>
  </si>
  <si>
    <t>Трансформатор тока ТЛК-СТ-10-ТПК(1) I-600 A</t>
  </si>
  <si>
    <t>Трансформатор тока ТЛК-СТ-10-ТПК(1) I-200 A</t>
  </si>
  <si>
    <t>Трансформатор тока ТЛК-СТ-10-ТПЛ(1) I-200 A</t>
  </si>
  <si>
    <t>Трансформатор тока ТЛК-СТ-10-ТПЛ(1) I-300 A</t>
  </si>
  <si>
    <t>Трансформатор тока ТЛК-СТ-10-ТЛМ1(1) I-150 A</t>
  </si>
  <si>
    <t>Трансформатор тока ТЛК-СТ-10-ТЛМ1(1) I-200 A</t>
  </si>
  <si>
    <t>Трансформатор тока ТЛК-СТ-10-ТЛМ1(1) I-1000 A</t>
  </si>
  <si>
    <t>Трансформатор тока ТЛК-СТ-10-ТВЛМ(1) I-50 A</t>
  </si>
  <si>
    <t>Трансформатор тока ТЛК-СТ-10-ТВЛМ(1) I-100 A</t>
  </si>
  <si>
    <t>Трансформатор тока ТЛК-СТ-10-ТВК I-200 A</t>
  </si>
  <si>
    <t>Трансформатор тока ТЛК-СТ-10-5(1) I-600 A</t>
  </si>
  <si>
    <t>Трансформатор тока ТЛК-СТ-10-5(1) I-400 A</t>
  </si>
  <si>
    <t>Трансформатор тока ТШП-0,66 I- 400 A</t>
  </si>
  <si>
    <t>Трансформатор тока ТШП-0,66 I- 300 A</t>
  </si>
  <si>
    <t>Трансформатор тока ТЛО-10-1 I- 300 A</t>
  </si>
  <si>
    <t>Трансформатор тока ТЛО-10-1 I- 50 A</t>
  </si>
  <si>
    <t>Трансформатор тока ТЛП-10-5 М1С  I- 300 A</t>
  </si>
  <si>
    <t>Трансформатор тока ТЛП-10-5 М1С  I- 400 A</t>
  </si>
  <si>
    <t>Трансформатор тока ТЛП-10-5 М1С  I- 200 A</t>
  </si>
  <si>
    <t>Трансформатор тока ТЛП-10-5 М1С  I- 100 A</t>
  </si>
  <si>
    <t>Трансформатор тока ТЛП-10-5 М1С  I- 150 A</t>
  </si>
  <si>
    <t>Трансформатор тока ТЛП-10-5 М1С  d- 300 A</t>
  </si>
  <si>
    <t>Трансформатор тока ТПОЛ-10М I- 800 A</t>
  </si>
  <si>
    <t>Трансформатор тока ТПОЛ-10М I- 600 A</t>
  </si>
  <si>
    <t>Трансформатор тока ТПОЛ-10М I- 400 A</t>
  </si>
  <si>
    <t>Трансформатор тока ТОЛ-10 I- 300 A</t>
  </si>
  <si>
    <t>Трансформатор тока ТОЛ-10 I- 400 A</t>
  </si>
  <si>
    <t>Трансформатор тока ТШП-0,66-1 I- 100 A</t>
  </si>
  <si>
    <t>Трансформатор тока ТШП-0,66-1 I- 150 A</t>
  </si>
  <si>
    <t>Трансформатор тока ТШП-0,66 I- 200 A</t>
  </si>
  <si>
    <t>Трансформатор тока ТШП-0,66 I- 600 A</t>
  </si>
  <si>
    <t>Трансформатор тока ТЛП-10-5 М1С  I- 50 A</t>
  </si>
  <si>
    <t>Трансформатор тока ТЛП-10-5 М1С  I- 600 A</t>
  </si>
  <si>
    <t>Трансформатор тока ТЛО-10- М1АС  I- 100 A</t>
  </si>
  <si>
    <t>Трансформатор тока ТПЛ-10-М I- 100 A</t>
  </si>
  <si>
    <t>Трансформатор тока ТПЛ-10-М I- 200 A</t>
  </si>
  <si>
    <t>Трансформатор тока ТПЛ-10-М I- 300 A</t>
  </si>
  <si>
    <t>Трансформатор тока ТПЛ-10- М I- 600 A</t>
  </si>
  <si>
    <t>Трансформатор тока ТПЛ-10-М I- 50 A</t>
  </si>
  <si>
    <t>Трансформатор тока ТПЛ-10-М I- 75 A</t>
  </si>
  <si>
    <t>1.1. филиал АО «ДРСК» «Амурские электрические сети» (ст. Благовещенск)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</si>
</sst>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color theme="0" tint="-0.49998474074526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43" fontId="19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left" vertical="top" wrapText="1" shrinkToFit="1"/>
    </xf>
    <xf numFmtId="0" fontId="10" fillId="0" borderId="7" xfId="0" applyFont="1" applyBorder="1" applyAlignment="1">
      <alignment horizontal="center" vertical="top"/>
    </xf>
    <xf numFmtId="4" fontId="11" fillId="2" borderId="8" xfId="0" applyNumberFormat="1" applyFont="1" applyFill="1" applyBorder="1" applyAlignment="1" applyProtection="1">
      <alignment horizontal="center" vertical="top" wrapText="1"/>
      <protection locked="0"/>
    </xf>
    <xf numFmtId="3" fontId="11" fillId="2" borderId="8" xfId="0" applyNumberFormat="1" applyFont="1" applyFill="1" applyBorder="1" applyAlignment="1" applyProtection="1">
      <alignment horizontal="center" vertical="top" wrapText="1"/>
      <protection locked="0"/>
    </xf>
    <xf numFmtId="4" fontId="11" fillId="6" borderId="9" xfId="0" applyNumberFormat="1" applyFont="1" applyFill="1" applyBorder="1" applyAlignment="1" applyProtection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49" fontId="10" fillId="6" borderId="17" xfId="0" applyNumberFormat="1" applyFont="1" applyFill="1" applyBorder="1" applyAlignment="1">
      <alignment horizontal="left" vertical="top" wrapText="1"/>
    </xf>
    <xf numFmtId="49" fontId="11" fillId="2" borderId="8" xfId="0" applyNumberFormat="1" applyFont="1" applyFill="1" applyBorder="1" applyAlignment="1" applyProtection="1">
      <alignment horizontal="left" vertical="top" wrapText="1"/>
      <protection locked="0"/>
    </xf>
    <xf numFmtId="3" fontId="10" fillId="6" borderId="8" xfId="0" applyNumberFormat="1" applyFont="1" applyFill="1" applyBorder="1" applyAlignment="1">
      <alignment horizontal="center" vertical="top" wrapText="1"/>
    </xf>
    <xf numFmtId="4" fontId="10" fillId="6" borderId="8" xfId="0" applyNumberFormat="1" applyFont="1" applyFill="1" applyBorder="1" applyAlignment="1">
      <alignment horizontal="center" vertical="top" wrapText="1"/>
    </xf>
    <xf numFmtId="4" fontId="10" fillId="6" borderId="9" xfId="0" applyNumberFormat="1" applyFont="1" applyFill="1" applyBorder="1" applyAlignment="1">
      <alignment horizontal="center" vertical="top" wrapText="1"/>
    </xf>
    <xf numFmtId="4" fontId="11" fillId="2" borderId="11" xfId="0" applyNumberFormat="1" applyFont="1" applyFill="1" applyBorder="1" applyAlignment="1" applyProtection="1">
      <alignment horizontal="center" vertical="top" wrapText="1"/>
      <protection locked="0"/>
    </xf>
    <xf numFmtId="3" fontId="11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10" fillId="6" borderId="18" xfId="0" applyNumberFormat="1" applyFont="1" applyFill="1" applyBorder="1" applyAlignment="1">
      <alignment horizontal="left" vertical="top" wrapText="1"/>
    </xf>
    <xf numFmtId="49" fontId="11" fillId="2" borderId="11" xfId="0" applyNumberFormat="1" applyFont="1" applyFill="1" applyBorder="1" applyAlignment="1" applyProtection="1">
      <alignment horizontal="left" vertical="top" wrapText="1"/>
      <protection locked="0"/>
    </xf>
    <xf numFmtId="4" fontId="10" fillId="6" borderId="12" xfId="0" applyNumberFormat="1" applyFont="1" applyFill="1" applyBorder="1" applyAlignment="1">
      <alignment horizontal="center" vertical="top" wrapText="1"/>
    </xf>
    <xf numFmtId="4" fontId="13" fillId="4" borderId="19" xfId="0" applyNumberFormat="1" applyFont="1" applyFill="1" applyBorder="1" applyAlignment="1">
      <alignment horizontal="center" vertical="center" wrapText="1"/>
    </xf>
    <xf numFmtId="9" fontId="11" fillId="2" borderId="28" xfId="0" applyNumberFormat="1" applyFont="1" applyFill="1" applyBorder="1" applyAlignment="1" applyProtection="1">
      <alignment horizontal="center" vertical="top" wrapText="1"/>
    </xf>
    <xf numFmtId="4" fontId="10" fillId="4" borderId="27" xfId="0" applyNumberFormat="1" applyFont="1" applyFill="1" applyBorder="1" applyAlignment="1">
      <alignment horizontal="center" vertical="top" wrapText="1"/>
    </xf>
    <xf numFmtId="4" fontId="10" fillId="4" borderId="26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14" fillId="0" borderId="29" xfId="0" applyNumberFormat="1" applyFont="1" applyBorder="1" applyAlignment="1">
      <alignment horizontal="center" vertical="center" wrapText="1"/>
    </xf>
    <xf numFmtId="0" fontId="9" fillId="0" borderId="29" xfId="0" applyNumberFormat="1" applyFont="1" applyBorder="1" applyAlignment="1">
      <alignment vertical="center" wrapText="1"/>
    </xf>
    <xf numFmtId="0" fontId="9" fillId="0" borderId="29" xfId="0" applyNumberFormat="1" applyFont="1" applyBorder="1" applyAlignment="1">
      <alignment horizontal="right" vertical="center" wrapText="1"/>
    </xf>
    <xf numFmtId="2" fontId="9" fillId="0" borderId="29" xfId="0" applyNumberFormat="1" applyFont="1" applyFill="1" applyBorder="1" applyAlignment="1">
      <alignment horizontal="center" vertical="center" wrapText="1"/>
    </xf>
    <xf numFmtId="0" fontId="14" fillId="0" borderId="29" xfId="0" applyNumberFormat="1" applyFont="1" applyFill="1" applyBorder="1" applyAlignment="1">
      <alignment horizontal="center" vertical="top" wrapText="1"/>
    </xf>
    <xf numFmtId="0" fontId="15" fillId="0" borderId="29" xfId="0" applyFont="1" applyFill="1" applyBorder="1" applyAlignment="1">
      <alignment horizontal="center"/>
    </xf>
    <xf numFmtId="4" fontId="9" fillId="0" borderId="29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0" fillId="0" borderId="10" xfId="0" applyFont="1" applyBorder="1" applyAlignment="1">
      <alignment horizontal="center" vertical="top"/>
    </xf>
    <xf numFmtId="0" fontId="9" fillId="2" borderId="29" xfId="1" applyFont="1" applyFill="1" applyBorder="1" applyAlignment="1">
      <alignment horizontal="left" vertical="top" wrapText="1" shrinkToFit="1"/>
    </xf>
    <xf numFmtId="0" fontId="17" fillId="0" borderId="29" xfId="0" applyNumberFormat="1" applyFont="1" applyBorder="1" applyAlignment="1">
      <alignment vertical="center" wrapText="1"/>
    </xf>
    <xf numFmtId="1" fontId="17" fillId="0" borderId="29" xfId="0" applyNumberFormat="1" applyFont="1" applyBorder="1" applyAlignment="1">
      <alignment horizontal="right" vertical="center" wrapText="1"/>
    </xf>
    <xf numFmtId="0" fontId="14" fillId="0" borderId="29" xfId="0" applyFont="1" applyFill="1" applyBorder="1" applyAlignment="1">
      <alignment horizontal="center"/>
    </xf>
    <xf numFmtId="0" fontId="9" fillId="0" borderId="0" xfId="0" applyFont="1"/>
    <xf numFmtId="2" fontId="17" fillId="0" borderId="29" xfId="0" applyNumberFormat="1" applyFont="1" applyFill="1" applyBorder="1" applyAlignment="1">
      <alignment horizontal="center" vertical="center" wrapText="1"/>
    </xf>
    <xf numFmtId="4" fontId="17" fillId="0" borderId="29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7" fillId="7" borderId="0" xfId="0" applyFont="1" applyFill="1"/>
    <xf numFmtId="4" fontId="14" fillId="0" borderId="29" xfId="0" applyNumberFormat="1" applyFont="1" applyFill="1" applyBorder="1" applyAlignment="1">
      <alignment vertical="center" wrapText="1"/>
    </xf>
    <xf numFmtId="4" fontId="14" fillId="0" borderId="29" xfId="0" applyNumberFormat="1" applyFont="1" applyFill="1" applyBorder="1" applyAlignment="1">
      <alignment horizontal="center" vertical="center" wrapText="1"/>
    </xf>
    <xf numFmtId="1" fontId="15" fillId="0" borderId="29" xfId="0" applyNumberFormat="1" applyFont="1" applyFill="1" applyBorder="1" applyAlignment="1">
      <alignment horizontal="center" vertical="top" wrapText="1"/>
    </xf>
    <xf numFmtId="4" fontId="17" fillId="0" borderId="29" xfId="0" applyNumberFormat="1" applyFont="1" applyFill="1" applyBorder="1" applyAlignment="1">
      <alignment vertical="top" wrapText="1"/>
    </xf>
    <xf numFmtId="4" fontId="14" fillId="0" borderId="29" xfId="0" applyNumberFormat="1" applyFont="1" applyFill="1" applyBorder="1" applyAlignment="1">
      <alignment horizontal="center" vertical="top" wrapText="1"/>
    </xf>
    <xf numFmtId="0" fontId="9" fillId="0" borderId="34" xfId="0" applyFont="1" applyBorder="1" applyAlignment="1">
      <alignment horizontal="left" vertical="top" wrapText="1"/>
    </xf>
    <xf numFmtId="0" fontId="9" fillId="0" borderId="34" xfId="0" applyFont="1" applyFill="1" applyBorder="1" applyAlignment="1">
      <alignment horizontal="left" vertical="top" wrapText="1"/>
    </xf>
    <xf numFmtId="0" fontId="9" fillId="0" borderId="34" xfId="0" applyFont="1" applyFill="1" applyBorder="1" applyAlignment="1">
      <alignment horizontal="left" vertical="top" wrapText="1" shrinkToFit="1"/>
    </xf>
    <xf numFmtId="0" fontId="9" fillId="0" borderId="34" xfId="0" applyFont="1" applyBorder="1" applyAlignment="1">
      <alignment horizontal="left" vertical="top" wrapText="1" shrinkToFit="1"/>
    </xf>
    <xf numFmtId="0" fontId="14" fillId="0" borderId="29" xfId="0" applyNumberFormat="1" applyFont="1" applyBorder="1" applyAlignment="1">
      <alignment vertical="center" wrapText="1"/>
    </xf>
    <xf numFmtId="4" fontId="9" fillId="0" borderId="29" xfId="0" applyNumberFormat="1" applyFont="1" applyBorder="1" applyAlignment="1">
      <alignment horizontal="center" vertical="top"/>
    </xf>
    <xf numFmtId="2" fontId="9" fillId="0" borderId="29" xfId="0" applyNumberFormat="1" applyFont="1" applyBorder="1" applyAlignment="1">
      <alignment horizontal="center" vertical="top"/>
    </xf>
    <xf numFmtId="0" fontId="9" fillId="0" borderId="29" xfId="0" applyFont="1" applyBorder="1" applyAlignment="1">
      <alignment horizontal="center" vertical="top"/>
    </xf>
    <xf numFmtId="0" fontId="9" fillId="0" borderId="29" xfId="0" applyFont="1" applyBorder="1" applyAlignment="1">
      <alignment vertical="top"/>
    </xf>
    <xf numFmtId="3" fontId="14" fillId="0" borderId="29" xfId="0" applyNumberFormat="1" applyFont="1" applyBorder="1" applyAlignment="1">
      <alignment horizontal="center" vertical="center" wrapText="1"/>
    </xf>
    <xf numFmtId="4" fontId="14" fillId="0" borderId="29" xfId="0" applyNumberFormat="1" applyFont="1" applyBorder="1" applyAlignment="1">
      <alignment vertical="center" wrapText="1"/>
    </xf>
    <xf numFmtId="1" fontId="14" fillId="0" borderId="29" xfId="0" applyNumberFormat="1" applyFont="1" applyBorder="1" applyAlignment="1">
      <alignment horizontal="center" vertical="top" wrapText="1"/>
    </xf>
    <xf numFmtId="1" fontId="14" fillId="0" borderId="29" xfId="0" applyNumberFormat="1" applyFont="1" applyFill="1" applyBorder="1" applyAlignment="1">
      <alignment horizontal="center" vertical="top" wrapText="1"/>
    </xf>
    <xf numFmtId="4" fontId="9" fillId="0" borderId="29" xfId="0" applyNumberFormat="1" applyFont="1" applyFill="1" applyBorder="1" applyAlignment="1">
      <alignment vertical="top" wrapText="1"/>
    </xf>
    <xf numFmtId="4" fontId="9" fillId="0" borderId="29" xfId="0" applyNumberFormat="1" applyFont="1" applyBorder="1" applyAlignment="1">
      <alignment horizontal="right" vertical="center" wrapText="1"/>
    </xf>
    <xf numFmtId="0" fontId="14" fillId="0" borderId="29" xfId="0" applyNumberFormat="1" applyFont="1" applyFill="1" applyBorder="1" applyAlignment="1">
      <alignment vertical="center" wrapText="1"/>
    </xf>
    <xf numFmtId="1" fontId="14" fillId="0" borderId="29" xfId="0" applyNumberFormat="1" applyFont="1" applyBorder="1" applyAlignment="1">
      <alignment vertical="center" wrapText="1"/>
    </xf>
    <xf numFmtId="4" fontId="9" fillId="0" borderId="29" xfId="0" applyNumberFormat="1" applyFont="1" applyFill="1" applyBorder="1"/>
    <xf numFmtId="0" fontId="10" fillId="6" borderId="7" xfId="0" applyFont="1" applyFill="1" applyBorder="1" applyAlignment="1">
      <alignment horizontal="center" vertical="top"/>
    </xf>
    <xf numFmtId="0" fontId="9" fillId="0" borderId="29" xfId="0" applyFont="1" applyFill="1" applyBorder="1" applyAlignment="1">
      <alignment horizontal="left" vertical="top" wrapText="1" shrinkToFit="1"/>
    </xf>
    <xf numFmtId="0" fontId="9" fillId="0" borderId="29" xfId="0" applyFont="1" applyFill="1" applyBorder="1" applyAlignment="1">
      <alignment horizontal="left" vertical="top" wrapText="1"/>
    </xf>
    <xf numFmtId="4" fontId="14" fillId="0" borderId="29" xfId="0" applyNumberFormat="1" applyFont="1" applyBorder="1" applyAlignment="1">
      <alignment horizontal="center" vertical="center" wrapText="1"/>
    </xf>
    <xf numFmtId="43" fontId="5" fillId="4" borderId="4" xfId="2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4" fontId="12" fillId="4" borderId="13" xfId="0" applyNumberFormat="1" applyFont="1" applyFill="1" applyBorder="1" applyAlignment="1" applyProtection="1">
      <alignment horizontal="right" vertical="center" wrapText="1"/>
    </xf>
    <xf numFmtId="4" fontId="12" fillId="4" borderId="14" xfId="0" applyNumberFormat="1" applyFont="1" applyFill="1" applyBorder="1" applyAlignment="1" applyProtection="1">
      <alignment horizontal="right" vertical="center" wrapText="1"/>
    </xf>
    <xf numFmtId="4" fontId="12" fillId="4" borderId="15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4" fontId="11" fillId="4" borderId="24" xfId="0" applyNumberFormat="1" applyFont="1" applyFill="1" applyBorder="1" applyAlignment="1" applyProtection="1">
      <alignment horizontal="right" vertical="top" wrapText="1"/>
    </xf>
    <xf numFmtId="4" fontId="11" fillId="4" borderId="25" xfId="0" applyNumberFormat="1" applyFont="1" applyFill="1" applyBorder="1" applyAlignment="1" applyProtection="1">
      <alignment horizontal="right" vertical="top" wrapText="1"/>
    </xf>
    <xf numFmtId="4" fontId="11" fillId="4" borderId="18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11" fillId="4" borderId="23" xfId="0" applyNumberFormat="1" applyFont="1" applyFill="1" applyBorder="1" applyAlignment="1" applyProtection="1">
      <alignment horizontal="right" vertical="top" wrapText="1"/>
    </xf>
    <xf numFmtId="4" fontId="11" fillId="4" borderId="22" xfId="0" applyNumberFormat="1" applyFont="1" applyFill="1" applyBorder="1" applyAlignment="1" applyProtection="1">
      <alignment horizontal="right" vertical="top" wrapText="1"/>
    </xf>
    <xf numFmtId="0" fontId="18" fillId="7" borderId="29" xfId="0" applyNumberFormat="1" applyFont="1" applyFill="1" applyBorder="1" applyAlignment="1">
      <alignment horizontal="center" vertical="center" wrapText="1"/>
    </xf>
    <xf numFmtId="0" fontId="18" fillId="7" borderId="30" xfId="0" applyNumberFormat="1" applyFont="1" applyFill="1" applyBorder="1" applyAlignment="1">
      <alignment horizontal="center" vertical="center" wrapText="1"/>
    </xf>
    <xf numFmtId="0" fontId="9" fillId="0" borderId="29" xfId="0" applyNumberFormat="1" applyFont="1" applyBorder="1" applyAlignment="1">
      <alignment horizontal="left" vertical="center" wrapText="1"/>
    </xf>
    <xf numFmtId="0" fontId="18" fillId="7" borderId="31" xfId="0" applyNumberFormat="1" applyFont="1" applyFill="1" applyBorder="1" applyAlignment="1">
      <alignment horizontal="center" vertical="center" wrapText="1"/>
    </xf>
    <xf numFmtId="0" fontId="18" fillId="7" borderId="32" xfId="0" applyNumberFormat="1" applyFont="1" applyFill="1" applyBorder="1" applyAlignment="1">
      <alignment horizontal="center" vertical="center" wrapText="1"/>
    </xf>
    <xf numFmtId="0" fontId="18" fillId="7" borderId="33" xfId="0" applyNumberFormat="1" applyFont="1" applyFill="1" applyBorder="1" applyAlignment="1">
      <alignment horizontal="center" vertical="center" wrapText="1"/>
    </xf>
    <xf numFmtId="0" fontId="14" fillId="0" borderId="29" xfId="0" applyNumberFormat="1" applyFont="1" applyFill="1" applyBorder="1" applyAlignment="1">
      <alignment horizontal="left" vertical="center" wrapText="1"/>
    </xf>
    <xf numFmtId="0" fontId="14" fillId="0" borderId="31" xfId="0" applyNumberFormat="1" applyFont="1" applyBorder="1" applyAlignment="1">
      <alignment horizontal="left" vertical="center" wrapText="1"/>
    </xf>
    <xf numFmtId="0" fontId="14" fillId="0" borderId="35" xfId="0" applyNumberFormat="1" applyFont="1" applyBorder="1" applyAlignment="1">
      <alignment horizontal="left" vertical="center" wrapText="1"/>
    </xf>
    <xf numFmtId="0" fontId="18" fillId="7" borderId="36" xfId="0" applyNumberFormat="1" applyFont="1" applyFill="1" applyBorder="1" applyAlignment="1">
      <alignment horizontal="center" vertical="center" wrapText="1"/>
    </xf>
    <xf numFmtId="0" fontId="14" fillId="0" borderId="29" xfId="0" applyNumberFormat="1" applyFont="1" applyBorder="1" applyAlignment="1">
      <alignment horizontal="left" vertical="center" wrapText="1"/>
    </xf>
    <xf numFmtId="0" fontId="18" fillId="7" borderId="31" xfId="0" applyNumberFormat="1" applyFont="1" applyFill="1" applyBorder="1" applyAlignment="1">
      <alignment horizontal="center" vertical="top" wrapText="1"/>
    </xf>
    <xf numFmtId="0" fontId="18" fillId="7" borderId="32" xfId="0" applyNumberFormat="1" applyFont="1" applyFill="1" applyBorder="1" applyAlignment="1">
      <alignment horizontal="center" vertical="top" wrapText="1"/>
    </xf>
    <xf numFmtId="0" fontId="18" fillId="7" borderId="33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5"/>
  <sheetViews>
    <sheetView tabSelected="1" zoomScaleNormal="100" workbookViewId="0">
      <selection activeCell="G170" sqref="G170"/>
    </sheetView>
  </sheetViews>
  <sheetFormatPr defaultRowHeight="15" x14ac:dyDescent="0.25"/>
  <cols>
    <col min="1" max="1" width="4.42578125" customWidth="1"/>
    <col min="2" max="2" width="28.85546875" customWidth="1"/>
    <col min="3" max="3" width="7.140625" customWidth="1"/>
    <col min="4" max="4" width="15.28515625" customWidth="1"/>
    <col min="5" max="5" width="19.140625" customWidth="1"/>
    <col min="6" max="6" width="22.85546875" customWidth="1"/>
    <col min="8" max="8" width="7" customWidth="1"/>
    <col min="9" max="9" width="28" customWidth="1"/>
    <col min="10" max="10" width="21.28515625" customWidth="1"/>
    <col min="11" max="11" width="7.28515625" customWidth="1"/>
    <col min="12" max="12" width="15" customWidth="1"/>
    <col min="13" max="13" width="13.85546875" customWidth="1"/>
    <col min="14" max="14" width="8.7109375" customWidth="1"/>
    <col min="15" max="15" width="22.7109375" customWidth="1"/>
  </cols>
  <sheetData>
    <row r="1" spans="1:25" ht="34.5" customHeight="1" x14ac:dyDescent="0.25">
      <c r="A1" s="82" t="s">
        <v>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30" customHeight="1" thickBot="1" x14ac:dyDescent="0.3">
      <c r="A3" s="76" t="s">
        <v>32</v>
      </c>
      <c r="B3" s="77"/>
      <c r="C3" s="77"/>
      <c r="D3" s="83"/>
      <c r="E3" s="75">
        <v>9289665.1400000006</v>
      </c>
      <c r="F3" s="8" t="s">
        <v>3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8.5" customHeight="1" x14ac:dyDescent="0.25">
      <c r="A4" s="87" t="s">
        <v>18</v>
      </c>
      <c r="B4" s="87"/>
      <c r="C4" s="87"/>
      <c r="D4" s="87"/>
      <c r="E4" s="87"/>
      <c r="F4" s="87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32.25" customHeight="1" thickBot="1" x14ac:dyDescent="0.3">
      <c r="A7" s="88" t="s">
        <v>12</v>
      </c>
      <c r="B7" s="83"/>
      <c r="C7" s="89"/>
      <c r="D7" s="89"/>
      <c r="E7" s="90"/>
      <c r="F7" s="91"/>
      <c r="G7" s="3"/>
      <c r="H7" s="76" t="s">
        <v>4</v>
      </c>
      <c r="I7" s="77"/>
      <c r="J7" s="77"/>
      <c r="K7" s="77"/>
      <c r="L7" s="77"/>
      <c r="M7" s="77"/>
      <c r="N7" s="77"/>
      <c r="O7" s="78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14.75" x14ac:dyDescent="0.25">
      <c r="A8" s="4" t="s">
        <v>5</v>
      </c>
      <c r="B8" s="5" t="s">
        <v>0</v>
      </c>
      <c r="C8" s="5" t="s">
        <v>9</v>
      </c>
      <c r="D8" s="6" t="s">
        <v>10</v>
      </c>
      <c r="E8" s="6" t="s">
        <v>6</v>
      </c>
      <c r="F8" s="7" t="s">
        <v>11</v>
      </c>
      <c r="G8" s="1"/>
      <c r="H8" s="4" t="s">
        <v>5</v>
      </c>
      <c r="I8" s="5" t="s">
        <v>1</v>
      </c>
      <c r="J8" s="6" t="s">
        <v>14</v>
      </c>
      <c r="K8" s="5" t="s">
        <v>9</v>
      </c>
      <c r="L8" s="6" t="s">
        <v>10</v>
      </c>
      <c r="M8" s="6" t="s">
        <v>15</v>
      </c>
      <c r="N8" s="6" t="s">
        <v>6</v>
      </c>
      <c r="O8" s="7" t="s">
        <v>16</v>
      </c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47" customFormat="1" ht="17.25" customHeight="1" x14ac:dyDescent="0.25">
      <c r="A9" s="94" t="s">
        <v>150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5"/>
      <c r="O9" s="95"/>
      <c r="P9" s="95"/>
    </row>
    <row r="10" spans="1:25" s="29" customFormat="1" ht="25.5" x14ac:dyDescent="0.2">
      <c r="A10" s="10">
        <v>1</v>
      </c>
      <c r="B10" s="72" t="s">
        <v>33</v>
      </c>
      <c r="C10" s="11" t="s">
        <v>13</v>
      </c>
      <c r="D10" s="11">
        <v>448.48305084745766</v>
      </c>
      <c r="E10" s="12">
        <v>3</v>
      </c>
      <c r="F10" s="13">
        <f>D10*E10</f>
        <v>1345.449152542373</v>
      </c>
      <c r="G10" s="14"/>
      <c r="H10" s="71">
        <f>A10</f>
        <v>1</v>
      </c>
      <c r="I10" s="15" t="str">
        <f>B10</f>
        <v>Трансформатор тока Т-0,66 М У3 I-50 A</v>
      </c>
      <c r="J10" s="16"/>
      <c r="K10" s="17" t="str">
        <f>C10</f>
        <v>шт.</v>
      </c>
      <c r="L10" s="18">
        <f>D10</f>
        <v>448.48305084745766</v>
      </c>
      <c r="M10" s="11"/>
      <c r="N10" s="17">
        <f>E10</f>
        <v>3</v>
      </c>
      <c r="O10" s="19">
        <f>M10*N10</f>
        <v>0</v>
      </c>
      <c r="P10" s="14"/>
      <c r="Q10" s="14"/>
      <c r="R10" s="14"/>
      <c r="S10" s="14"/>
      <c r="T10" s="14"/>
      <c r="U10" s="14"/>
      <c r="V10" s="14"/>
      <c r="W10" s="14"/>
      <c r="X10" s="14"/>
      <c r="Y10" s="14"/>
    </row>
    <row r="11" spans="1:25" s="29" customFormat="1" ht="25.5" x14ac:dyDescent="0.2">
      <c r="A11" s="10">
        <v>2</v>
      </c>
      <c r="B11" s="72" t="s">
        <v>34</v>
      </c>
      <c r="C11" s="11" t="s">
        <v>13</v>
      </c>
      <c r="D11" s="11">
        <v>750.76271186440681</v>
      </c>
      <c r="E11" s="12">
        <v>3</v>
      </c>
      <c r="F11" s="13">
        <f t="shared" ref="F11:F53" si="0">D11*E11</f>
        <v>2252.2881355932204</v>
      </c>
      <c r="G11" s="14"/>
      <c r="H11" s="71">
        <f t="shared" ref="H11:H18" si="1">A11</f>
        <v>2</v>
      </c>
      <c r="I11" s="15" t="str">
        <f t="shared" ref="I11:I18" si="2">B11</f>
        <v>Трансформатор тока Т-0,66 М У3  I- 150 A</v>
      </c>
      <c r="J11" s="16"/>
      <c r="K11" s="17" t="str">
        <f t="shared" ref="K11:K18" si="3">C11</f>
        <v>шт.</v>
      </c>
      <c r="L11" s="18">
        <f t="shared" ref="L11:L18" si="4">D11</f>
        <v>750.76271186440681</v>
      </c>
      <c r="M11" s="11"/>
      <c r="N11" s="17">
        <f t="shared" ref="N11:N18" si="5">E11</f>
        <v>3</v>
      </c>
      <c r="O11" s="19">
        <f t="shared" ref="O11:O18" si="6">M11*N11</f>
        <v>0</v>
      </c>
      <c r="P11" s="14"/>
      <c r="Q11" s="14"/>
      <c r="R11" s="14"/>
      <c r="S11" s="14"/>
      <c r="T11" s="14"/>
      <c r="U11" s="14"/>
      <c r="V11" s="14"/>
      <c r="W11" s="14"/>
      <c r="X11" s="14"/>
      <c r="Y11" s="14"/>
    </row>
    <row r="12" spans="1:25" s="29" customFormat="1" ht="25.5" x14ac:dyDescent="0.2">
      <c r="A12" s="10">
        <v>3</v>
      </c>
      <c r="B12" s="72" t="s">
        <v>35</v>
      </c>
      <c r="C12" s="11" t="s">
        <v>13</v>
      </c>
      <c r="D12" s="11">
        <v>541.49152542372883</v>
      </c>
      <c r="E12" s="12">
        <v>3</v>
      </c>
      <c r="F12" s="13">
        <f t="shared" si="0"/>
        <v>1624.4745762711864</v>
      </c>
      <c r="G12" s="14"/>
      <c r="H12" s="71">
        <f t="shared" si="1"/>
        <v>3</v>
      </c>
      <c r="I12" s="15" t="str">
        <f t="shared" si="2"/>
        <v>Трансформатор тока Т-0,66 М  I-300 A</v>
      </c>
      <c r="J12" s="16"/>
      <c r="K12" s="17" t="str">
        <f t="shared" si="3"/>
        <v>шт.</v>
      </c>
      <c r="L12" s="18">
        <f t="shared" si="4"/>
        <v>541.49152542372883</v>
      </c>
      <c r="M12" s="11"/>
      <c r="N12" s="17">
        <f t="shared" si="5"/>
        <v>3</v>
      </c>
      <c r="O12" s="19">
        <f t="shared" si="6"/>
        <v>0</v>
      </c>
      <c r="P12" s="14"/>
      <c r="Q12" s="14"/>
      <c r="R12" s="14"/>
      <c r="S12" s="14"/>
      <c r="T12" s="14"/>
      <c r="U12" s="14"/>
      <c r="V12" s="14"/>
      <c r="W12" s="14"/>
      <c r="X12" s="14"/>
      <c r="Y12" s="14"/>
    </row>
    <row r="13" spans="1:25" s="29" customFormat="1" ht="25.5" x14ac:dyDescent="0.2">
      <c r="A13" s="10">
        <v>4</v>
      </c>
      <c r="B13" s="72" t="s">
        <v>36</v>
      </c>
      <c r="C13" s="11" t="s">
        <v>13</v>
      </c>
      <c r="D13" s="11">
        <v>11405.966101694916</v>
      </c>
      <c r="E13" s="12">
        <v>8</v>
      </c>
      <c r="F13" s="13">
        <f t="shared" si="0"/>
        <v>91247.728813559326</v>
      </c>
      <c r="G13" s="14"/>
      <c r="H13" s="71">
        <f t="shared" si="1"/>
        <v>4</v>
      </c>
      <c r="I13" s="15" t="str">
        <f t="shared" si="2"/>
        <v>Трансформатор тока ТЛО-10 М1АС  I- 50  A</v>
      </c>
      <c r="J13" s="16"/>
      <c r="K13" s="17" t="str">
        <f t="shared" si="3"/>
        <v>шт.</v>
      </c>
      <c r="L13" s="18">
        <f t="shared" si="4"/>
        <v>11405.966101694916</v>
      </c>
      <c r="M13" s="11"/>
      <c r="N13" s="17">
        <f t="shared" si="5"/>
        <v>8</v>
      </c>
      <c r="O13" s="19">
        <f t="shared" si="6"/>
        <v>0</v>
      </c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spans="1:25" s="29" customFormat="1" ht="25.5" x14ac:dyDescent="0.2">
      <c r="A14" s="10">
        <v>5</v>
      </c>
      <c r="B14" s="73" t="s">
        <v>37</v>
      </c>
      <c r="C14" s="11" t="s">
        <v>13</v>
      </c>
      <c r="D14" s="11">
        <v>11350.593220338984</v>
      </c>
      <c r="E14" s="12">
        <v>2</v>
      </c>
      <c r="F14" s="13">
        <f t="shared" si="0"/>
        <v>22701.186440677968</v>
      </c>
      <c r="G14" s="14"/>
      <c r="H14" s="71">
        <f t="shared" si="1"/>
        <v>5</v>
      </c>
      <c r="I14" s="15" t="str">
        <f t="shared" si="2"/>
        <v>Трансформатор тока ТЛО-10 М1АС  I- 75 A</v>
      </c>
      <c r="J14" s="16"/>
      <c r="K14" s="17" t="str">
        <f t="shared" si="3"/>
        <v>шт.</v>
      </c>
      <c r="L14" s="18">
        <f t="shared" si="4"/>
        <v>11350.593220338984</v>
      </c>
      <c r="M14" s="11"/>
      <c r="N14" s="17">
        <f t="shared" si="5"/>
        <v>2</v>
      </c>
      <c r="O14" s="19">
        <f t="shared" si="6"/>
        <v>0</v>
      </c>
      <c r="P14" s="14"/>
      <c r="Q14" s="14"/>
      <c r="R14" s="14"/>
      <c r="S14" s="14"/>
      <c r="T14" s="14"/>
      <c r="U14" s="14"/>
      <c r="V14" s="14"/>
      <c r="W14" s="14"/>
      <c r="X14" s="14"/>
      <c r="Y14" s="14"/>
    </row>
    <row r="15" spans="1:25" s="29" customFormat="1" ht="25.5" x14ac:dyDescent="0.2">
      <c r="A15" s="10">
        <v>6</v>
      </c>
      <c r="B15" s="73" t="s">
        <v>38</v>
      </c>
      <c r="C15" s="11" t="s">
        <v>13</v>
      </c>
      <c r="D15" s="11">
        <v>11405.966101694916</v>
      </c>
      <c r="E15" s="12">
        <v>12</v>
      </c>
      <c r="F15" s="13">
        <f t="shared" si="0"/>
        <v>136871.59322033898</v>
      </c>
      <c r="G15" s="14"/>
      <c r="H15" s="71">
        <f t="shared" si="1"/>
        <v>6</v>
      </c>
      <c r="I15" s="15" t="str">
        <f t="shared" si="2"/>
        <v>Трансформатор тока ТЛО-10 М1АС  I- 100 A</v>
      </c>
      <c r="J15" s="16"/>
      <c r="K15" s="17" t="str">
        <f t="shared" si="3"/>
        <v>шт.</v>
      </c>
      <c r="L15" s="18">
        <f t="shared" si="4"/>
        <v>11405.966101694916</v>
      </c>
      <c r="M15" s="11"/>
      <c r="N15" s="17">
        <f t="shared" si="5"/>
        <v>12</v>
      </c>
      <c r="O15" s="19">
        <f t="shared" si="6"/>
        <v>0</v>
      </c>
      <c r="P15" s="14"/>
      <c r="Q15" s="14"/>
      <c r="R15" s="14"/>
      <c r="S15" s="14"/>
      <c r="T15" s="14"/>
      <c r="U15" s="14"/>
      <c r="V15" s="14"/>
      <c r="W15" s="14"/>
      <c r="X15" s="14"/>
      <c r="Y15" s="14"/>
    </row>
    <row r="16" spans="1:25" s="29" customFormat="1" ht="25.5" x14ac:dyDescent="0.2">
      <c r="A16" s="10">
        <v>7</v>
      </c>
      <c r="B16" s="73" t="s">
        <v>39</v>
      </c>
      <c r="C16" s="11" t="s">
        <v>13</v>
      </c>
      <c r="D16" s="11">
        <v>13885.355932203391</v>
      </c>
      <c r="E16" s="12">
        <v>3</v>
      </c>
      <c r="F16" s="13">
        <f t="shared" si="0"/>
        <v>41656.067796610172</v>
      </c>
      <c r="G16" s="14"/>
      <c r="H16" s="71">
        <f t="shared" si="1"/>
        <v>7</v>
      </c>
      <c r="I16" s="15" t="str">
        <f t="shared" si="2"/>
        <v>Трансформатор тока ТЛО-10 М1АС  I- 150 A</v>
      </c>
      <c r="J16" s="16"/>
      <c r="K16" s="17" t="str">
        <f t="shared" si="3"/>
        <v>шт.</v>
      </c>
      <c r="L16" s="18">
        <f t="shared" si="4"/>
        <v>13885.355932203391</v>
      </c>
      <c r="M16" s="11"/>
      <c r="N16" s="17">
        <f t="shared" si="5"/>
        <v>3</v>
      </c>
      <c r="O16" s="19">
        <f t="shared" si="6"/>
        <v>0</v>
      </c>
      <c r="P16" s="14"/>
      <c r="Q16" s="14"/>
      <c r="R16" s="14"/>
      <c r="S16" s="14"/>
      <c r="T16" s="14"/>
      <c r="U16" s="14"/>
      <c r="V16" s="14"/>
      <c r="W16" s="14"/>
      <c r="X16" s="14"/>
      <c r="Y16" s="14"/>
    </row>
    <row r="17" spans="1:25" s="29" customFormat="1" ht="25.5" x14ac:dyDescent="0.2">
      <c r="A17" s="10">
        <v>8</v>
      </c>
      <c r="B17" s="73" t="s">
        <v>40</v>
      </c>
      <c r="C17" s="11" t="s">
        <v>13</v>
      </c>
      <c r="D17" s="11">
        <v>15593.220338983052</v>
      </c>
      <c r="E17" s="12">
        <v>4</v>
      </c>
      <c r="F17" s="13">
        <f t="shared" si="0"/>
        <v>62372.881355932208</v>
      </c>
      <c r="G17" s="14"/>
      <c r="H17" s="71">
        <f t="shared" si="1"/>
        <v>8</v>
      </c>
      <c r="I17" s="15" t="str">
        <f t="shared" si="2"/>
        <v>Трансформатор тока ТОЛ-10-М-12.1  I- 200 A</v>
      </c>
      <c r="J17" s="16"/>
      <c r="K17" s="17" t="str">
        <f t="shared" si="3"/>
        <v>шт.</v>
      </c>
      <c r="L17" s="18">
        <f t="shared" si="4"/>
        <v>15593.220338983052</v>
      </c>
      <c r="M17" s="11"/>
      <c r="N17" s="17">
        <f t="shared" si="5"/>
        <v>4</v>
      </c>
      <c r="O17" s="19">
        <f t="shared" si="6"/>
        <v>0</v>
      </c>
      <c r="P17" s="14"/>
      <c r="Q17" s="14"/>
      <c r="R17" s="14"/>
      <c r="S17" s="14"/>
      <c r="T17" s="14"/>
      <c r="U17" s="14"/>
      <c r="V17" s="14"/>
      <c r="W17" s="14"/>
      <c r="X17" s="14"/>
      <c r="Y17" s="14"/>
    </row>
    <row r="18" spans="1:25" s="29" customFormat="1" ht="25.5" x14ac:dyDescent="0.2">
      <c r="A18" s="10">
        <v>9</v>
      </c>
      <c r="B18" s="73" t="s">
        <v>41</v>
      </c>
      <c r="C18" s="11" t="s">
        <v>13</v>
      </c>
      <c r="D18" s="11">
        <v>16573.084745762713</v>
      </c>
      <c r="E18" s="12">
        <v>4</v>
      </c>
      <c r="F18" s="13">
        <f t="shared" si="0"/>
        <v>66292.338983050853</v>
      </c>
      <c r="G18" s="14"/>
      <c r="H18" s="71">
        <f t="shared" si="1"/>
        <v>9</v>
      </c>
      <c r="I18" s="15" t="str">
        <f t="shared" si="2"/>
        <v>Трансформатор тока ТЛО-10 М1АС  I- 200 A</v>
      </c>
      <c r="J18" s="16"/>
      <c r="K18" s="17" t="str">
        <f t="shared" si="3"/>
        <v>шт.</v>
      </c>
      <c r="L18" s="18">
        <f t="shared" si="4"/>
        <v>16573.084745762713</v>
      </c>
      <c r="M18" s="11"/>
      <c r="N18" s="17">
        <f t="shared" si="5"/>
        <v>4</v>
      </c>
      <c r="O18" s="19">
        <f t="shared" si="6"/>
        <v>0</v>
      </c>
      <c r="P18" s="14"/>
      <c r="Q18" s="14"/>
      <c r="R18" s="14"/>
      <c r="S18" s="14"/>
      <c r="T18" s="14"/>
      <c r="U18" s="14"/>
      <c r="V18" s="14"/>
      <c r="W18" s="14"/>
      <c r="X18" s="14"/>
      <c r="Y18" s="14"/>
    </row>
    <row r="19" spans="1:25" s="29" customFormat="1" ht="25.5" x14ac:dyDescent="0.2">
      <c r="A19" s="10">
        <v>10</v>
      </c>
      <c r="B19" s="73" t="s">
        <v>42</v>
      </c>
      <c r="C19" s="11" t="s">
        <v>13</v>
      </c>
      <c r="D19" s="11">
        <v>11405.966101694916</v>
      </c>
      <c r="E19" s="12">
        <v>2</v>
      </c>
      <c r="F19" s="13">
        <f t="shared" si="0"/>
        <v>22811.932203389832</v>
      </c>
      <c r="G19" s="14"/>
      <c r="H19" s="71">
        <f>A19</f>
        <v>10</v>
      </c>
      <c r="I19" s="15" t="str">
        <f>B19</f>
        <v>Трансформатор тока ТЛО-10 М1АС  I- 300 A</v>
      </c>
      <c r="J19" s="16"/>
      <c r="K19" s="17" t="str">
        <f>C19</f>
        <v>шт.</v>
      </c>
      <c r="L19" s="18">
        <f>D19</f>
        <v>11405.966101694916</v>
      </c>
      <c r="M19" s="11"/>
      <c r="N19" s="17">
        <f>E19</f>
        <v>2</v>
      </c>
      <c r="O19" s="19">
        <f>M19*N19</f>
        <v>0</v>
      </c>
      <c r="P19" s="14"/>
      <c r="Q19" s="14"/>
      <c r="R19" s="14"/>
      <c r="S19" s="14"/>
      <c r="T19" s="14"/>
      <c r="U19" s="14"/>
      <c r="V19" s="14"/>
      <c r="W19" s="14"/>
      <c r="X19" s="14"/>
      <c r="Y19" s="14"/>
    </row>
    <row r="20" spans="1:25" s="29" customFormat="1" ht="25.5" x14ac:dyDescent="0.2">
      <c r="A20" s="10">
        <v>11</v>
      </c>
      <c r="B20" s="73" t="s">
        <v>43</v>
      </c>
      <c r="C20" s="11" t="s">
        <v>13</v>
      </c>
      <c r="D20" s="11">
        <v>17106.728813559323</v>
      </c>
      <c r="E20" s="12">
        <v>4</v>
      </c>
      <c r="F20" s="13">
        <f t="shared" si="0"/>
        <v>68426.91525423729</v>
      </c>
      <c r="G20" s="14"/>
      <c r="H20" s="71">
        <f t="shared" ref="H20:H27" si="7">A20</f>
        <v>11</v>
      </c>
      <c r="I20" s="15" t="str">
        <f t="shared" ref="I20:I27" si="8">B20</f>
        <v>Трансформатор тока ТЛО-10 М1АС  I- 400 A</v>
      </c>
      <c r="J20" s="16"/>
      <c r="K20" s="17" t="str">
        <f t="shared" ref="K20:K27" si="9">C20</f>
        <v>шт.</v>
      </c>
      <c r="L20" s="18">
        <f t="shared" ref="L20:L27" si="10">D20</f>
        <v>17106.728813559323</v>
      </c>
      <c r="M20" s="11"/>
      <c r="N20" s="17">
        <f t="shared" ref="N20:N27" si="11">E20</f>
        <v>4</v>
      </c>
      <c r="O20" s="19">
        <f t="shared" ref="O20:O27" si="12">M20*N20</f>
        <v>0</v>
      </c>
      <c r="P20" s="14"/>
      <c r="Q20" s="14"/>
      <c r="R20" s="14"/>
      <c r="S20" s="14"/>
      <c r="T20" s="14"/>
      <c r="U20" s="14"/>
      <c r="V20" s="14"/>
      <c r="W20" s="14"/>
      <c r="X20" s="14"/>
      <c r="Y20" s="14"/>
    </row>
    <row r="21" spans="1:25" s="29" customFormat="1" ht="25.5" x14ac:dyDescent="0.2">
      <c r="A21" s="10">
        <v>12</v>
      </c>
      <c r="B21" s="73" t="s">
        <v>44</v>
      </c>
      <c r="C21" s="11" t="s">
        <v>13</v>
      </c>
      <c r="D21" s="11">
        <v>14570.296610169493</v>
      </c>
      <c r="E21" s="12">
        <v>4</v>
      </c>
      <c r="F21" s="13">
        <f t="shared" si="0"/>
        <v>58281.186440677971</v>
      </c>
      <c r="G21" s="14"/>
      <c r="H21" s="71">
        <f t="shared" si="7"/>
        <v>12</v>
      </c>
      <c r="I21" s="15" t="str">
        <f t="shared" si="8"/>
        <v>Трансформатор тока ТЛО-10 М1АС  I- 1000 A</v>
      </c>
      <c r="J21" s="16"/>
      <c r="K21" s="17" t="str">
        <f t="shared" si="9"/>
        <v>шт.</v>
      </c>
      <c r="L21" s="18">
        <f t="shared" si="10"/>
        <v>14570.296610169493</v>
      </c>
      <c r="M21" s="11"/>
      <c r="N21" s="17">
        <f t="shared" si="11"/>
        <v>4</v>
      </c>
      <c r="O21" s="19">
        <f t="shared" si="12"/>
        <v>0</v>
      </c>
      <c r="P21" s="14"/>
      <c r="Q21" s="14"/>
      <c r="R21" s="14"/>
      <c r="S21" s="14"/>
      <c r="T21" s="14"/>
      <c r="U21" s="14"/>
      <c r="V21" s="14"/>
      <c r="W21" s="14"/>
      <c r="X21" s="14"/>
      <c r="Y21" s="14"/>
    </row>
    <row r="22" spans="1:25" s="29" customFormat="1" ht="25.5" x14ac:dyDescent="0.2">
      <c r="A22" s="10">
        <v>13</v>
      </c>
      <c r="B22" s="73" t="s">
        <v>45</v>
      </c>
      <c r="C22" s="11" t="s">
        <v>13</v>
      </c>
      <c r="D22" s="11">
        <v>19112.194915254237</v>
      </c>
      <c r="E22" s="12">
        <v>3</v>
      </c>
      <c r="F22" s="13">
        <f t="shared" si="0"/>
        <v>57336.58474576271</v>
      </c>
      <c r="G22" s="14"/>
      <c r="H22" s="71">
        <f t="shared" si="7"/>
        <v>13</v>
      </c>
      <c r="I22" s="15" t="str">
        <f t="shared" si="8"/>
        <v>Трансформатор тока ТЛП-10-3 М1ВС  I- 2000 A</v>
      </c>
      <c r="J22" s="16"/>
      <c r="K22" s="17" t="str">
        <f t="shared" si="9"/>
        <v>шт.</v>
      </c>
      <c r="L22" s="18">
        <f t="shared" si="10"/>
        <v>19112.194915254237</v>
      </c>
      <c r="M22" s="11"/>
      <c r="N22" s="17">
        <f t="shared" si="11"/>
        <v>3</v>
      </c>
      <c r="O22" s="19">
        <f t="shared" si="12"/>
        <v>0</v>
      </c>
      <c r="P22" s="14"/>
      <c r="Q22" s="14"/>
      <c r="R22" s="14"/>
      <c r="S22" s="14"/>
      <c r="T22" s="14"/>
      <c r="U22" s="14"/>
      <c r="V22" s="14"/>
      <c r="W22" s="14"/>
      <c r="X22" s="14"/>
      <c r="Y22" s="14"/>
    </row>
    <row r="23" spans="1:25" s="29" customFormat="1" ht="25.5" x14ac:dyDescent="0.2">
      <c r="A23" s="10">
        <v>14</v>
      </c>
      <c r="B23" s="73" t="s">
        <v>46</v>
      </c>
      <c r="C23" s="11" t="s">
        <v>13</v>
      </c>
      <c r="D23" s="11">
        <v>120300.33898305085</v>
      </c>
      <c r="E23" s="12">
        <v>2</v>
      </c>
      <c r="F23" s="13">
        <f t="shared" si="0"/>
        <v>240600.67796610171</v>
      </c>
      <c r="G23" s="14"/>
      <c r="H23" s="71">
        <f t="shared" si="7"/>
        <v>14</v>
      </c>
      <c r="I23" s="15" t="str">
        <f t="shared" si="8"/>
        <v>Трансформатор тока ТЛК-СТ-35-2.2  I- 100 A</v>
      </c>
      <c r="J23" s="16"/>
      <c r="K23" s="17" t="str">
        <f t="shared" si="9"/>
        <v>шт.</v>
      </c>
      <c r="L23" s="18">
        <f t="shared" si="10"/>
        <v>120300.33898305085</v>
      </c>
      <c r="M23" s="11"/>
      <c r="N23" s="17">
        <f t="shared" si="11"/>
        <v>2</v>
      </c>
      <c r="O23" s="19">
        <f t="shared" si="12"/>
        <v>0</v>
      </c>
      <c r="P23" s="14"/>
      <c r="Q23" s="14"/>
      <c r="R23" s="14"/>
      <c r="S23" s="14"/>
      <c r="T23" s="14"/>
      <c r="U23" s="14"/>
      <c r="V23" s="14"/>
      <c r="W23" s="14"/>
      <c r="X23" s="14"/>
      <c r="Y23" s="14"/>
    </row>
    <row r="24" spans="1:25" s="29" customFormat="1" ht="25.5" x14ac:dyDescent="0.2">
      <c r="A24" s="10">
        <v>15</v>
      </c>
      <c r="B24" s="73" t="s">
        <v>47</v>
      </c>
      <c r="C24" s="11" t="s">
        <v>13</v>
      </c>
      <c r="D24" s="11">
        <v>56919.076271186437</v>
      </c>
      <c r="E24" s="12">
        <v>2</v>
      </c>
      <c r="F24" s="13">
        <f t="shared" si="0"/>
        <v>113838.15254237287</v>
      </c>
      <c r="G24" s="14"/>
      <c r="H24" s="71">
        <f t="shared" si="7"/>
        <v>15</v>
      </c>
      <c r="I24" s="15" t="str">
        <f t="shared" si="8"/>
        <v>Трансформатор тока ТЛК-СТ-35-2.2  I- 50 A</v>
      </c>
      <c r="J24" s="16"/>
      <c r="K24" s="17" t="str">
        <f t="shared" si="9"/>
        <v>шт.</v>
      </c>
      <c r="L24" s="18">
        <f t="shared" si="10"/>
        <v>56919.076271186437</v>
      </c>
      <c r="M24" s="11"/>
      <c r="N24" s="17">
        <f t="shared" si="11"/>
        <v>2</v>
      </c>
      <c r="O24" s="19">
        <f t="shared" si="12"/>
        <v>0</v>
      </c>
      <c r="P24" s="14"/>
      <c r="Q24" s="14"/>
      <c r="R24" s="14"/>
      <c r="S24" s="14"/>
      <c r="T24" s="14"/>
      <c r="U24" s="14"/>
      <c r="V24" s="14"/>
      <c r="W24" s="14"/>
      <c r="X24" s="14"/>
      <c r="Y24" s="14"/>
    </row>
    <row r="25" spans="1:25" s="29" customFormat="1" ht="25.5" x14ac:dyDescent="0.2">
      <c r="A25" s="10">
        <v>16</v>
      </c>
      <c r="B25" s="73" t="s">
        <v>48</v>
      </c>
      <c r="C25" s="11" t="s">
        <v>13</v>
      </c>
      <c r="D25" s="11">
        <v>17106.728813559323</v>
      </c>
      <c r="E25" s="12">
        <v>6</v>
      </c>
      <c r="F25" s="13">
        <f t="shared" si="0"/>
        <v>102640.37288135593</v>
      </c>
      <c r="G25" s="14"/>
      <c r="H25" s="71">
        <f t="shared" si="7"/>
        <v>16</v>
      </c>
      <c r="I25" s="15" t="str">
        <f t="shared" si="8"/>
        <v>Трансформатор тока ТЛП-10-5 М1АС  I- 200 A</v>
      </c>
      <c r="J25" s="16"/>
      <c r="K25" s="17" t="str">
        <f t="shared" si="9"/>
        <v>шт.</v>
      </c>
      <c r="L25" s="18">
        <f t="shared" si="10"/>
        <v>17106.728813559323</v>
      </c>
      <c r="M25" s="11"/>
      <c r="N25" s="17">
        <f t="shared" si="11"/>
        <v>6</v>
      </c>
      <c r="O25" s="19">
        <f t="shared" si="12"/>
        <v>0</v>
      </c>
      <c r="P25" s="14"/>
      <c r="Q25" s="14"/>
      <c r="R25" s="14"/>
      <c r="S25" s="14"/>
      <c r="T25" s="14"/>
      <c r="U25" s="14"/>
      <c r="V25" s="14"/>
      <c r="W25" s="14"/>
      <c r="X25" s="14"/>
      <c r="Y25" s="14"/>
    </row>
    <row r="26" spans="1:25" s="29" customFormat="1" ht="25.5" x14ac:dyDescent="0.2">
      <c r="A26" s="10">
        <v>17</v>
      </c>
      <c r="B26" s="73" t="s">
        <v>49</v>
      </c>
      <c r="C26" s="11" t="s">
        <v>13</v>
      </c>
      <c r="D26" s="11">
        <v>17106.728813559323</v>
      </c>
      <c r="E26" s="12">
        <v>6</v>
      </c>
      <c r="F26" s="13">
        <f t="shared" si="0"/>
        <v>102640.37288135593</v>
      </c>
      <c r="G26" s="14"/>
      <c r="H26" s="71">
        <f t="shared" si="7"/>
        <v>17</v>
      </c>
      <c r="I26" s="15" t="str">
        <f t="shared" si="8"/>
        <v>Трансформатор тока ТЛП-10-5 М1АС  I- 150 A</v>
      </c>
      <c r="J26" s="16"/>
      <c r="K26" s="17" t="str">
        <f t="shared" si="9"/>
        <v>шт.</v>
      </c>
      <c r="L26" s="18">
        <f t="shared" si="10"/>
        <v>17106.728813559323</v>
      </c>
      <c r="M26" s="11"/>
      <c r="N26" s="17">
        <f t="shared" si="11"/>
        <v>6</v>
      </c>
      <c r="O26" s="19">
        <f t="shared" si="12"/>
        <v>0</v>
      </c>
      <c r="P26" s="14"/>
      <c r="Q26" s="14"/>
      <c r="R26" s="14"/>
      <c r="S26" s="14"/>
      <c r="T26" s="14"/>
      <c r="U26" s="14"/>
      <c r="V26" s="14"/>
      <c r="W26" s="14"/>
      <c r="X26" s="14"/>
      <c r="Y26" s="14"/>
    </row>
    <row r="27" spans="1:25" s="29" customFormat="1" ht="25.5" x14ac:dyDescent="0.2">
      <c r="A27" s="10">
        <v>18</v>
      </c>
      <c r="B27" s="73" t="s">
        <v>50</v>
      </c>
      <c r="C27" s="11" t="s">
        <v>13</v>
      </c>
      <c r="D27" s="11">
        <v>17106.728813559323</v>
      </c>
      <c r="E27" s="12">
        <v>8</v>
      </c>
      <c r="F27" s="13">
        <f t="shared" si="0"/>
        <v>136853.83050847458</v>
      </c>
      <c r="G27" s="14"/>
      <c r="H27" s="71">
        <f t="shared" si="7"/>
        <v>18</v>
      </c>
      <c r="I27" s="15" t="str">
        <f t="shared" si="8"/>
        <v>Трансформатор тока ТЛП-10-5 М1АС  I- 100 A</v>
      </c>
      <c r="J27" s="16"/>
      <c r="K27" s="17" t="str">
        <f t="shared" si="9"/>
        <v>шт.</v>
      </c>
      <c r="L27" s="18">
        <f t="shared" si="10"/>
        <v>17106.728813559323</v>
      </c>
      <c r="M27" s="11"/>
      <c r="N27" s="17">
        <f t="shared" si="11"/>
        <v>8</v>
      </c>
      <c r="O27" s="19">
        <f t="shared" si="12"/>
        <v>0</v>
      </c>
      <c r="P27" s="14"/>
      <c r="Q27" s="14"/>
      <c r="R27" s="14"/>
      <c r="S27" s="14"/>
      <c r="T27" s="14"/>
      <c r="U27" s="14"/>
      <c r="V27" s="14"/>
      <c r="W27" s="14"/>
      <c r="X27" s="14"/>
      <c r="Y27" s="14"/>
    </row>
    <row r="28" spans="1:25" s="29" customFormat="1" ht="25.5" x14ac:dyDescent="0.2">
      <c r="A28" s="10">
        <v>19</v>
      </c>
      <c r="B28" s="73" t="s">
        <v>51</v>
      </c>
      <c r="C28" s="11" t="s">
        <v>13</v>
      </c>
      <c r="D28" s="11">
        <v>29800</v>
      </c>
      <c r="E28" s="12">
        <v>22</v>
      </c>
      <c r="F28" s="13">
        <f t="shared" si="0"/>
        <v>655600</v>
      </c>
      <c r="G28" s="14"/>
      <c r="H28" s="71">
        <f>A28</f>
        <v>19</v>
      </c>
      <c r="I28" s="15" t="str">
        <f>B28</f>
        <v>Трансформатор тока ТЛП-10-5 М1АС  I- 50 A</v>
      </c>
      <c r="J28" s="16"/>
      <c r="K28" s="17" t="str">
        <f>C28</f>
        <v>шт.</v>
      </c>
      <c r="L28" s="18">
        <f>D28</f>
        <v>29800</v>
      </c>
      <c r="M28" s="11"/>
      <c r="N28" s="17">
        <f>E28</f>
        <v>22</v>
      </c>
      <c r="O28" s="19">
        <f>M28*N28</f>
        <v>0</v>
      </c>
      <c r="P28" s="14"/>
      <c r="Q28" s="14"/>
      <c r="R28" s="14"/>
      <c r="S28" s="14"/>
      <c r="T28" s="14"/>
      <c r="U28" s="14"/>
      <c r="V28" s="14"/>
      <c r="W28" s="14"/>
      <c r="X28" s="14"/>
      <c r="Y28" s="14"/>
    </row>
    <row r="29" spans="1:25" s="29" customFormat="1" ht="25.5" x14ac:dyDescent="0.2">
      <c r="A29" s="10">
        <v>20</v>
      </c>
      <c r="B29" s="73" t="s">
        <v>52</v>
      </c>
      <c r="C29" s="11" t="s">
        <v>13</v>
      </c>
      <c r="D29" s="11">
        <v>29800</v>
      </c>
      <c r="E29" s="12">
        <v>2</v>
      </c>
      <c r="F29" s="13">
        <f t="shared" si="0"/>
        <v>59600</v>
      </c>
      <c r="G29" s="14"/>
      <c r="H29" s="71">
        <f t="shared" ref="H29:H36" si="13">A29</f>
        <v>20</v>
      </c>
      <c r="I29" s="15" t="str">
        <f t="shared" ref="I29:I36" si="14">B29</f>
        <v>Трансформатор тока ТЛП-10-5 М1АС  I- 30 A</v>
      </c>
      <c r="J29" s="16"/>
      <c r="K29" s="17" t="str">
        <f t="shared" ref="K29:K36" si="15">C29</f>
        <v>шт.</v>
      </c>
      <c r="L29" s="18">
        <f t="shared" ref="L29:L36" si="16">D29</f>
        <v>29800</v>
      </c>
      <c r="M29" s="11"/>
      <c r="N29" s="17">
        <f t="shared" ref="N29:N36" si="17">E29</f>
        <v>2</v>
      </c>
      <c r="O29" s="19">
        <f t="shared" ref="O29:O36" si="18">M29*N29</f>
        <v>0</v>
      </c>
      <c r="P29" s="14"/>
      <c r="Q29" s="14"/>
      <c r="R29" s="14"/>
      <c r="S29" s="14"/>
      <c r="T29" s="14"/>
      <c r="U29" s="14"/>
      <c r="V29" s="14"/>
      <c r="W29" s="14"/>
      <c r="X29" s="14"/>
      <c r="Y29" s="14"/>
    </row>
    <row r="30" spans="1:25" s="29" customFormat="1" ht="25.5" x14ac:dyDescent="0.2">
      <c r="A30" s="10">
        <v>21</v>
      </c>
      <c r="B30" s="72" t="s">
        <v>53</v>
      </c>
      <c r="C30" s="11" t="s">
        <v>13</v>
      </c>
      <c r="D30" s="11">
        <v>29800</v>
      </c>
      <c r="E30" s="12">
        <v>2</v>
      </c>
      <c r="F30" s="13">
        <f t="shared" si="0"/>
        <v>59600</v>
      </c>
      <c r="G30" s="14"/>
      <c r="H30" s="71">
        <f t="shared" si="13"/>
        <v>21</v>
      </c>
      <c r="I30" s="15" t="str">
        <f t="shared" si="14"/>
        <v>Трансформатор тока ТЛП-10-5 М1АС  I- 20 A</v>
      </c>
      <c r="J30" s="16"/>
      <c r="K30" s="17" t="str">
        <f t="shared" si="15"/>
        <v>шт.</v>
      </c>
      <c r="L30" s="18">
        <f t="shared" si="16"/>
        <v>29800</v>
      </c>
      <c r="M30" s="11"/>
      <c r="N30" s="17">
        <f t="shared" si="17"/>
        <v>2</v>
      </c>
      <c r="O30" s="19">
        <f t="shared" si="18"/>
        <v>0</v>
      </c>
      <c r="P30" s="14"/>
      <c r="Q30" s="14"/>
      <c r="R30" s="14"/>
      <c r="S30" s="14"/>
      <c r="T30" s="14"/>
      <c r="U30" s="14"/>
      <c r="V30" s="14"/>
      <c r="W30" s="14"/>
      <c r="X30" s="14"/>
      <c r="Y30" s="14"/>
    </row>
    <row r="31" spans="1:25" s="29" customFormat="1" ht="25.5" x14ac:dyDescent="0.2">
      <c r="A31" s="10">
        <v>22</v>
      </c>
      <c r="B31" s="72" t="s">
        <v>43</v>
      </c>
      <c r="C31" s="11" t="s">
        <v>13</v>
      </c>
      <c r="D31" s="11">
        <v>17106.728813559323</v>
      </c>
      <c r="E31" s="12">
        <v>6</v>
      </c>
      <c r="F31" s="13">
        <f t="shared" si="0"/>
        <v>102640.37288135593</v>
      </c>
      <c r="G31" s="14"/>
      <c r="H31" s="71">
        <f t="shared" si="13"/>
        <v>22</v>
      </c>
      <c r="I31" s="15" t="str">
        <f t="shared" si="14"/>
        <v>Трансформатор тока ТЛО-10 М1АС  I- 400 A</v>
      </c>
      <c r="J31" s="16"/>
      <c r="K31" s="17" t="str">
        <f t="shared" si="15"/>
        <v>шт.</v>
      </c>
      <c r="L31" s="18">
        <f t="shared" si="16"/>
        <v>17106.728813559323</v>
      </c>
      <c r="M31" s="11"/>
      <c r="N31" s="17">
        <f t="shared" si="17"/>
        <v>6</v>
      </c>
      <c r="O31" s="19">
        <f t="shared" si="18"/>
        <v>0</v>
      </c>
      <c r="P31" s="14"/>
      <c r="Q31" s="14"/>
      <c r="R31" s="14"/>
      <c r="S31" s="14"/>
      <c r="T31" s="14"/>
      <c r="U31" s="14"/>
      <c r="V31" s="14"/>
      <c r="W31" s="14"/>
      <c r="X31" s="14"/>
      <c r="Y31" s="14"/>
    </row>
    <row r="32" spans="1:25" s="29" customFormat="1" ht="25.5" x14ac:dyDescent="0.2">
      <c r="A32" s="10">
        <v>23</v>
      </c>
      <c r="B32" s="72" t="s">
        <v>38</v>
      </c>
      <c r="C32" s="11" t="s">
        <v>13</v>
      </c>
      <c r="D32" s="11">
        <v>13343.864406779661</v>
      </c>
      <c r="E32" s="12">
        <v>4</v>
      </c>
      <c r="F32" s="13">
        <f t="shared" si="0"/>
        <v>53375.457627118645</v>
      </c>
      <c r="G32" s="14"/>
      <c r="H32" s="71">
        <f t="shared" si="13"/>
        <v>23</v>
      </c>
      <c r="I32" s="15" t="str">
        <f t="shared" si="14"/>
        <v>Трансформатор тока ТЛО-10 М1АС  I- 100 A</v>
      </c>
      <c r="J32" s="16"/>
      <c r="K32" s="17" t="str">
        <f t="shared" si="15"/>
        <v>шт.</v>
      </c>
      <c r="L32" s="18">
        <f t="shared" si="16"/>
        <v>13343.864406779661</v>
      </c>
      <c r="M32" s="11"/>
      <c r="N32" s="17">
        <f t="shared" si="17"/>
        <v>4</v>
      </c>
      <c r="O32" s="19">
        <f t="shared" si="18"/>
        <v>0</v>
      </c>
      <c r="P32" s="14"/>
      <c r="Q32" s="14"/>
      <c r="R32" s="14"/>
      <c r="S32" s="14"/>
      <c r="T32" s="14"/>
      <c r="U32" s="14"/>
      <c r="V32" s="14"/>
      <c r="W32" s="14"/>
      <c r="X32" s="14"/>
      <c r="Y32" s="14"/>
    </row>
    <row r="33" spans="1:25" s="29" customFormat="1" ht="25.5" x14ac:dyDescent="0.2">
      <c r="A33" s="10">
        <v>24</v>
      </c>
      <c r="B33" s="72" t="s">
        <v>39</v>
      </c>
      <c r="C33" s="11" t="s">
        <v>13</v>
      </c>
      <c r="D33" s="11">
        <v>13885.355932203391</v>
      </c>
      <c r="E33" s="12">
        <v>2</v>
      </c>
      <c r="F33" s="13">
        <f t="shared" si="0"/>
        <v>27770.711864406781</v>
      </c>
      <c r="G33" s="14"/>
      <c r="H33" s="71">
        <f t="shared" si="13"/>
        <v>24</v>
      </c>
      <c r="I33" s="15" t="str">
        <f t="shared" si="14"/>
        <v>Трансформатор тока ТЛО-10 М1АС  I- 150 A</v>
      </c>
      <c r="J33" s="16"/>
      <c r="K33" s="17" t="str">
        <f t="shared" si="15"/>
        <v>шт.</v>
      </c>
      <c r="L33" s="18">
        <f t="shared" si="16"/>
        <v>13885.355932203391</v>
      </c>
      <c r="M33" s="11"/>
      <c r="N33" s="17">
        <f t="shared" si="17"/>
        <v>2</v>
      </c>
      <c r="O33" s="19">
        <f t="shared" si="18"/>
        <v>0</v>
      </c>
      <c r="P33" s="14"/>
      <c r="Q33" s="14"/>
      <c r="R33" s="14"/>
      <c r="S33" s="14"/>
      <c r="T33" s="14"/>
      <c r="U33" s="14"/>
      <c r="V33" s="14"/>
      <c r="W33" s="14"/>
      <c r="X33" s="14"/>
      <c r="Y33" s="14"/>
    </row>
    <row r="34" spans="1:25" s="29" customFormat="1" ht="25.5" x14ac:dyDescent="0.2">
      <c r="A34" s="10">
        <v>25</v>
      </c>
      <c r="B34" s="72" t="s">
        <v>54</v>
      </c>
      <c r="C34" s="11" t="s">
        <v>13</v>
      </c>
      <c r="D34" s="11">
        <v>25400</v>
      </c>
      <c r="E34" s="12">
        <v>2</v>
      </c>
      <c r="F34" s="13">
        <f t="shared" si="0"/>
        <v>50800</v>
      </c>
      <c r="G34" s="14"/>
      <c r="H34" s="71">
        <f t="shared" si="13"/>
        <v>25</v>
      </c>
      <c r="I34" s="15" t="str">
        <f t="shared" si="14"/>
        <v>Трансформатор тока ТЛО-10 М1 АС  I- 40 A</v>
      </c>
      <c r="J34" s="16"/>
      <c r="K34" s="17" t="str">
        <f t="shared" si="15"/>
        <v>шт.</v>
      </c>
      <c r="L34" s="18">
        <f t="shared" si="16"/>
        <v>25400</v>
      </c>
      <c r="M34" s="11"/>
      <c r="N34" s="17">
        <f t="shared" si="17"/>
        <v>2</v>
      </c>
      <c r="O34" s="19">
        <f t="shared" si="18"/>
        <v>0</v>
      </c>
      <c r="P34" s="14"/>
      <c r="Q34" s="14"/>
      <c r="R34" s="14"/>
      <c r="S34" s="14"/>
      <c r="T34" s="14"/>
      <c r="U34" s="14"/>
      <c r="V34" s="14"/>
      <c r="W34" s="14"/>
      <c r="X34" s="14"/>
      <c r="Y34" s="14"/>
    </row>
    <row r="35" spans="1:25" s="29" customFormat="1" ht="25.5" x14ac:dyDescent="0.2">
      <c r="A35" s="10">
        <v>26</v>
      </c>
      <c r="B35" s="72" t="s">
        <v>55</v>
      </c>
      <c r="C35" s="11" t="s">
        <v>13</v>
      </c>
      <c r="D35" s="11">
        <v>21288.177966101695</v>
      </c>
      <c r="E35" s="12">
        <v>2</v>
      </c>
      <c r="F35" s="13">
        <f t="shared" si="0"/>
        <v>42576.355932203391</v>
      </c>
      <c r="G35" s="14"/>
      <c r="H35" s="71">
        <f t="shared" si="13"/>
        <v>26</v>
      </c>
      <c r="I35" s="15" t="str">
        <f t="shared" si="14"/>
        <v>Трансформатор тока ТЛК-СТ-10-ТВЛМ  I- 200 A</v>
      </c>
      <c r="J35" s="16"/>
      <c r="K35" s="17" t="str">
        <f t="shared" si="15"/>
        <v>шт.</v>
      </c>
      <c r="L35" s="18">
        <f t="shared" si="16"/>
        <v>21288.177966101695</v>
      </c>
      <c r="M35" s="11"/>
      <c r="N35" s="17">
        <f t="shared" si="17"/>
        <v>2</v>
      </c>
      <c r="O35" s="19">
        <f t="shared" si="18"/>
        <v>0</v>
      </c>
      <c r="P35" s="14"/>
      <c r="Q35" s="14"/>
      <c r="R35" s="14"/>
      <c r="S35" s="14"/>
      <c r="T35" s="14"/>
      <c r="U35" s="14"/>
      <c r="V35" s="14"/>
      <c r="W35" s="14"/>
      <c r="X35" s="14"/>
      <c r="Y35" s="14"/>
    </row>
    <row r="36" spans="1:25" s="29" customFormat="1" ht="25.5" x14ac:dyDescent="0.2">
      <c r="A36" s="10">
        <v>27</v>
      </c>
      <c r="B36" s="72" t="s">
        <v>56</v>
      </c>
      <c r="C36" s="11" t="s">
        <v>13</v>
      </c>
      <c r="D36" s="11">
        <v>31095.08474576271</v>
      </c>
      <c r="E36" s="12">
        <v>2</v>
      </c>
      <c r="F36" s="13">
        <f t="shared" si="0"/>
        <v>62190.169491525419</v>
      </c>
      <c r="G36" s="14"/>
      <c r="H36" s="71">
        <f t="shared" si="13"/>
        <v>27</v>
      </c>
      <c r="I36" s="15" t="str">
        <f t="shared" si="14"/>
        <v>Трансформатор тока ТЛК-СТ-10-ТВЛМ  I- 50 A</v>
      </c>
      <c r="J36" s="16"/>
      <c r="K36" s="17" t="str">
        <f t="shared" si="15"/>
        <v>шт.</v>
      </c>
      <c r="L36" s="18">
        <f t="shared" si="16"/>
        <v>31095.08474576271</v>
      </c>
      <c r="M36" s="11"/>
      <c r="N36" s="17">
        <f t="shared" si="17"/>
        <v>2</v>
      </c>
      <c r="O36" s="19">
        <f t="shared" si="18"/>
        <v>0</v>
      </c>
      <c r="P36" s="14"/>
      <c r="Q36" s="14"/>
      <c r="R36" s="14"/>
      <c r="S36" s="14"/>
      <c r="T36" s="14"/>
      <c r="U36" s="14"/>
      <c r="V36" s="14"/>
      <c r="W36" s="14"/>
      <c r="X36" s="14"/>
      <c r="Y36" s="14"/>
    </row>
    <row r="37" spans="1:25" s="29" customFormat="1" ht="25.5" x14ac:dyDescent="0.2">
      <c r="A37" s="10">
        <v>28</v>
      </c>
      <c r="B37" s="73" t="s">
        <v>57</v>
      </c>
      <c r="C37" s="11" t="s">
        <v>13</v>
      </c>
      <c r="D37" s="11">
        <v>14076.805084745763</v>
      </c>
      <c r="E37" s="12">
        <v>2</v>
      </c>
      <c r="F37" s="13">
        <f t="shared" si="0"/>
        <v>28153.610169491527</v>
      </c>
      <c r="G37" s="14"/>
      <c r="H37" s="71">
        <f>A37</f>
        <v>28</v>
      </c>
      <c r="I37" s="15" t="str">
        <f>B37</f>
        <v>Трансформатор тока ТЛК-СТ-10-ТПЛ  I- 150 A</v>
      </c>
      <c r="J37" s="16"/>
      <c r="K37" s="17" t="str">
        <f>C37</f>
        <v>шт.</v>
      </c>
      <c r="L37" s="18">
        <f>D37</f>
        <v>14076.805084745763</v>
      </c>
      <c r="M37" s="11"/>
      <c r="N37" s="17">
        <f>E37</f>
        <v>2</v>
      </c>
      <c r="O37" s="19">
        <f>M37*N37</f>
        <v>0</v>
      </c>
      <c r="P37" s="14"/>
      <c r="Q37" s="14"/>
      <c r="R37" s="14"/>
      <c r="S37" s="14"/>
      <c r="T37" s="14"/>
      <c r="U37" s="14"/>
      <c r="V37" s="14"/>
      <c r="W37" s="14"/>
      <c r="X37" s="14"/>
      <c r="Y37" s="14"/>
    </row>
    <row r="38" spans="1:25" s="29" customFormat="1" ht="25.5" x14ac:dyDescent="0.2">
      <c r="A38" s="10">
        <v>29</v>
      </c>
      <c r="B38" s="73" t="s">
        <v>58</v>
      </c>
      <c r="C38" s="11" t="s">
        <v>13</v>
      </c>
      <c r="D38" s="11">
        <v>31095.08474576271</v>
      </c>
      <c r="E38" s="12">
        <v>2</v>
      </c>
      <c r="F38" s="13">
        <f t="shared" si="0"/>
        <v>62190.169491525419</v>
      </c>
      <c r="G38" s="14"/>
      <c r="H38" s="71">
        <f t="shared" ref="H38:H45" si="19">A38</f>
        <v>29</v>
      </c>
      <c r="I38" s="15" t="str">
        <f t="shared" ref="I38:I45" si="20">B38</f>
        <v>Трансформатор тока ТЛК-СТ-10-ТПЛ  I- 100 A</v>
      </c>
      <c r="J38" s="16"/>
      <c r="K38" s="17" t="str">
        <f t="shared" ref="K38:K45" si="21">C38</f>
        <v>шт.</v>
      </c>
      <c r="L38" s="18">
        <f t="shared" ref="L38:L45" si="22">D38</f>
        <v>31095.08474576271</v>
      </c>
      <c r="M38" s="11"/>
      <c r="N38" s="17">
        <f t="shared" ref="N38:N45" si="23">E38</f>
        <v>2</v>
      </c>
      <c r="O38" s="19">
        <f t="shared" ref="O38:O45" si="24">M38*N38</f>
        <v>0</v>
      </c>
      <c r="P38" s="14"/>
      <c r="Q38" s="14"/>
      <c r="R38" s="14"/>
      <c r="S38" s="14"/>
      <c r="T38" s="14"/>
      <c r="U38" s="14"/>
      <c r="V38" s="14"/>
      <c r="W38" s="14"/>
      <c r="X38" s="14"/>
      <c r="Y38" s="14"/>
    </row>
    <row r="39" spans="1:25" s="29" customFormat="1" ht="25.5" x14ac:dyDescent="0.2">
      <c r="A39" s="10">
        <v>30</v>
      </c>
      <c r="B39" s="73" t="s">
        <v>59</v>
      </c>
      <c r="C39" s="11" t="s">
        <v>13</v>
      </c>
      <c r="D39" s="11">
        <v>17796.610169491527</v>
      </c>
      <c r="E39" s="12">
        <v>6</v>
      </c>
      <c r="F39" s="13">
        <f t="shared" si="0"/>
        <v>106779.66101694916</v>
      </c>
      <c r="G39" s="14"/>
      <c r="H39" s="71">
        <f t="shared" si="19"/>
        <v>30</v>
      </c>
      <c r="I39" s="15" t="str">
        <f t="shared" si="20"/>
        <v>Трансформатор тока ТОЛ-10М-21.1  I- 600 A</v>
      </c>
      <c r="J39" s="16"/>
      <c r="K39" s="17" t="str">
        <f t="shared" si="21"/>
        <v>шт.</v>
      </c>
      <c r="L39" s="18">
        <f t="shared" si="22"/>
        <v>17796.610169491527</v>
      </c>
      <c r="M39" s="11"/>
      <c r="N39" s="17">
        <f t="shared" si="23"/>
        <v>6</v>
      </c>
      <c r="O39" s="19">
        <f t="shared" si="24"/>
        <v>0</v>
      </c>
      <c r="P39" s="14"/>
      <c r="Q39" s="14"/>
      <c r="R39" s="14"/>
      <c r="S39" s="14"/>
      <c r="T39" s="14"/>
      <c r="U39" s="14"/>
      <c r="V39" s="14"/>
      <c r="W39" s="14"/>
      <c r="X39" s="14"/>
      <c r="Y39" s="14"/>
    </row>
    <row r="40" spans="1:25" s="29" customFormat="1" ht="25.5" x14ac:dyDescent="0.2">
      <c r="A40" s="10">
        <v>31</v>
      </c>
      <c r="B40" s="73" t="s">
        <v>60</v>
      </c>
      <c r="C40" s="11" t="s">
        <v>13</v>
      </c>
      <c r="D40" s="11">
        <v>28813.5593220339</v>
      </c>
      <c r="E40" s="12">
        <v>2</v>
      </c>
      <c r="F40" s="13">
        <f t="shared" si="0"/>
        <v>57627.118644067799</v>
      </c>
      <c r="G40" s="14"/>
      <c r="H40" s="71">
        <f t="shared" si="19"/>
        <v>31</v>
      </c>
      <c r="I40" s="15" t="str">
        <f t="shared" si="20"/>
        <v>Трансформатор тока ТОЛ-10М-21.1  I- 75 A</v>
      </c>
      <c r="J40" s="16"/>
      <c r="K40" s="17" t="str">
        <f t="shared" si="21"/>
        <v>шт.</v>
      </c>
      <c r="L40" s="18">
        <f t="shared" si="22"/>
        <v>28813.5593220339</v>
      </c>
      <c r="M40" s="11"/>
      <c r="N40" s="17">
        <f t="shared" si="23"/>
        <v>2</v>
      </c>
      <c r="O40" s="19">
        <f t="shared" si="24"/>
        <v>0</v>
      </c>
      <c r="P40" s="14"/>
      <c r="Q40" s="14"/>
      <c r="R40" s="14"/>
      <c r="S40" s="14"/>
      <c r="T40" s="14"/>
      <c r="U40" s="14"/>
      <c r="V40" s="14"/>
      <c r="W40" s="14"/>
      <c r="X40" s="14"/>
      <c r="Y40" s="14"/>
    </row>
    <row r="41" spans="1:25" s="29" customFormat="1" ht="25.5" x14ac:dyDescent="0.2">
      <c r="A41" s="10">
        <v>32</v>
      </c>
      <c r="B41" s="73" t="s">
        <v>61</v>
      </c>
      <c r="C41" s="11" t="s">
        <v>13</v>
      </c>
      <c r="D41" s="11">
        <v>16606.228813559323</v>
      </c>
      <c r="E41" s="12">
        <v>6</v>
      </c>
      <c r="F41" s="13">
        <f t="shared" si="0"/>
        <v>99637.372881355928</v>
      </c>
      <c r="G41" s="14"/>
      <c r="H41" s="71">
        <f t="shared" si="19"/>
        <v>32</v>
      </c>
      <c r="I41" s="15" t="str">
        <f t="shared" si="20"/>
        <v>Трансформатор тока ТПЛ-10с  I- 200 A</v>
      </c>
      <c r="J41" s="16"/>
      <c r="K41" s="17" t="str">
        <f t="shared" si="21"/>
        <v>шт.</v>
      </c>
      <c r="L41" s="18">
        <f t="shared" si="22"/>
        <v>16606.228813559323</v>
      </c>
      <c r="M41" s="11"/>
      <c r="N41" s="17">
        <f t="shared" si="23"/>
        <v>6</v>
      </c>
      <c r="O41" s="19">
        <f t="shared" si="24"/>
        <v>0</v>
      </c>
      <c r="P41" s="14"/>
      <c r="Q41" s="14"/>
      <c r="R41" s="14"/>
      <c r="S41" s="14"/>
      <c r="T41" s="14"/>
      <c r="U41" s="14"/>
      <c r="V41" s="14"/>
      <c r="W41" s="14"/>
      <c r="X41" s="14"/>
      <c r="Y41" s="14"/>
    </row>
    <row r="42" spans="1:25" s="29" customFormat="1" ht="25.5" x14ac:dyDescent="0.2">
      <c r="A42" s="10">
        <v>33</v>
      </c>
      <c r="B42" s="73" t="s">
        <v>62</v>
      </c>
      <c r="C42" s="11" t="s">
        <v>13</v>
      </c>
      <c r="D42" s="11">
        <v>16892.161016949154</v>
      </c>
      <c r="E42" s="12">
        <v>2</v>
      </c>
      <c r="F42" s="13">
        <f t="shared" si="0"/>
        <v>33784.322033898308</v>
      </c>
      <c r="G42" s="14"/>
      <c r="H42" s="71">
        <f t="shared" si="19"/>
        <v>33</v>
      </c>
      <c r="I42" s="15" t="str">
        <f t="shared" si="20"/>
        <v>Трансформатор тока ТЛК-СТ-10-ТВЛМ  I- 100 A</v>
      </c>
      <c r="J42" s="16"/>
      <c r="K42" s="17" t="str">
        <f t="shared" si="21"/>
        <v>шт.</v>
      </c>
      <c r="L42" s="18">
        <f t="shared" si="22"/>
        <v>16892.161016949154</v>
      </c>
      <c r="M42" s="11"/>
      <c r="N42" s="17">
        <f t="shared" si="23"/>
        <v>2</v>
      </c>
      <c r="O42" s="19">
        <f t="shared" si="24"/>
        <v>0</v>
      </c>
      <c r="P42" s="14"/>
      <c r="Q42" s="14"/>
      <c r="R42" s="14"/>
      <c r="S42" s="14"/>
      <c r="T42" s="14"/>
      <c r="U42" s="14"/>
      <c r="V42" s="14"/>
      <c r="W42" s="14"/>
      <c r="X42" s="14"/>
      <c r="Y42" s="14"/>
    </row>
    <row r="43" spans="1:25" s="29" customFormat="1" ht="25.5" x14ac:dyDescent="0.2">
      <c r="A43" s="10">
        <v>34</v>
      </c>
      <c r="B43" s="73" t="s">
        <v>63</v>
      </c>
      <c r="C43" s="11" t="s">
        <v>13</v>
      </c>
      <c r="D43" s="11">
        <v>17978.033898305086</v>
      </c>
      <c r="E43" s="12">
        <v>4</v>
      </c>
      <c r="F43" s="13">
        <f t="shared" si="0"/>
        <v>71912.135593220344</v>
      </c>
      <c r="G43" s="14"/>
      <c r="H43" s="71">
        <f t="shared" si="19"/>
        <v>34</v>
      </c>
      <c r="I43" s="15" t="str">
        <f t="shared" si="20"/>
        <v>Трансформатор тока ТЛК-СТ-10-ТЛМ1  I- 200 A</v>
      </c>
      <c r="J43" s="16"/>
      <c r="K43" s="17" t="str">
        <f t="shared" si="21"/>
        <v>шт.</v>
      </c>
      <c r="L43" s="18">
        <f t="shared" si="22"/>
        <v>17978.033898305086</v>
      </c>
      <c r="M43" s="11"/>
      <c r="N43" s="17">
        <f t="shared" si="23"/>
        <v>4</v>
      </c>
      <c r="O43" s="19">
        <f t="shared" si="24"/>
        <v>0</v>
      </c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4" spans="1:25" s="29" customFormat="1" ht="25.5" x14ac:dyDescent="0.2">
      <c r="A44" s="10">
        <v>35</v>
      </c>
      <c r="B44" s="73" t="s">
        <v>64</v>
      </c>
      <c r="C44" s="11" t="s">
        <v>13</v>
      </c>
      <c r="D44" s="11">
        <v>16606.228813559323</v>
      </c>
      <c r="E44" s="12">
        <v>2</v>
      </c>
      <c r="F44" s="13">
        <f t="shared" si="0"/>
        <v>33212.457627118645</v>
      </c>
      <c r="G44" s="14"/>
      <c r="H44" s="71">
        <f t="shared" si="19"/>
        <v>35</v>
      </c>
      <c r="I44" s="15" t="str">
        <f t="shared" si="20"/>
        <v>Трансформатор тока ТПЛ-10с  I- 100 A</v>
      </c>
      <c r="J44" s="16"/>
      <c r="K44" s="17" t="str">
        <f t="shared" si="21"/>
        <v>шт.</v>
      </c>
      <c r="L44" s="18">
        <f t="shared" si="22"/>
        <v>16606.228813559323</v>
      </c>
      <c r="M44" s="11"/>
      <c r="N44" s="17">
        <f t="shared" si="23"/>
        <v>2</v>
      </c>
      <c r="O44" s="19">
        <f t="shared" si="24"/>
        <v>0</v>
      </c>
      <c r="P44" s="14"/>
      <c r="Q44" s="14"/>
      <c r="R44" s="14"/>
      <c r="S44" s="14"/>
      <c r="T44" s="14"/>
      <c r="U44" s="14"/>
      <c r="V44" s="14"/>
      <c r="W44" s="14"/>
      <c r="X44" s="14"/>
      <c r="Y44" s="14"/>
    </row>
    <row r="45" spans="1:25" s="29" customFormat="1" ht="25.5" x14ac:dyDescent="0.2">
      <c r="A45" s="10">
        <v>36</v>
      </c>
      <c r="B45" s="73" t="s">
        <v>65</v>
      </c>
      <c r="C45" s="11" t="s">
        <v>13</v>
      </c>
      <c r="D45" s="11">
        <v>23728.813559322036</v>
      </c>
      <c r="E45" s="12">
        <v>3</v>
      </c>
      <c r="F45" s="13">
        <f t="shared" si="0"/>
        <v>71186.440677966108</v>
      </c>
      <c r="G45" s="14"/>
      <c r="H45" s="71">
        <f t="shared" si="19"/>
        <v>36</v>
      </c>
      <c r="I45" s="15" t="str">
        <f t="shared" si="20"/>
        <v>Трансформатор тока ТПОЛ-10М-4  I- 600 A</v>
      </c>
      <c r="J45" s="16"/>
      <c r="K45" s="17" t="str">
        <f t="shared" si="21"/>
        <v>шт.</v>
      </c>
      <c r="L45" s="18">
        <f t="shared" si="22"/>
        <v>23728.813559322036</v>
      </c>
      <c r="M45" s="11"/>
      <c r="N45" s="17">
        <f t="shared" si="23"/>
        <v>3</v>
      </c>
      <c r="O45" s="19">
        <f t="shared" si="24"/>
        <v>0</v>
      </c>
      <c r="P45" s="14"/>
      <c r="Q45" s="14"/>
      <c r="R45" s="14"/>
      <c r="S45" s="14"/>
      <c r="T45" s="14"/>
      <c r="U45" s="14"/>
      <c r="V45" s="14"/>
      <c r="W45" s="14"/>
      <c r="X45" s="14"/>
      <c r="Y45" s="14"/>
    </row>
    <row r="46" spans="1:25" s="29" customFormat="1" ht="25.5" x14ac:dyDescent="0.2">
      <c r="A46" s="10">
        <v>37</v>
      </c>
      <c r="B46" s="73" t="s">
        <v>66</v>
      </c>
      <c r="C46" s="11" t="s">
        <v>13</v>
      </c>
      <c r="D46" s="11">
        <v>20981.9406779661</v>
      </c>
      <c r="E46" s="12">
        <v>2</v>
      </c>
      <c r="F46" s="13">
        <f t="shared" si="0"/>
        <v>41963.881355932201</v>
      </c>
      <c r="G46" s="14"/>
      <c r="H46" s="71">
        <f>A46</f>
        <v>37</v>
      </c>
      <c r="I46" s="15" t="str">
        <f>B46</f>
        <v>Трансформатор тока ТЛК-10-5  I- 50 A</v>
      </c>
      <c r="J46" s="16"/>
      <c r="K46" s="17" t="str">
        <f>C46</f>
        <v>шт.</v>
      </c>
      <c r="L46" s="18">
        <f>D46</f>
        <v>20981.9406779661</v>
      </c>
      <c r="M46" s="11"/>
      <c r="N46" s="17">
        <f>E46</f>
        <v>2</v>
      </c>
      <c r="O46" s="19">
        <f>M46*N46</f>
        <v>0</v>
      </c>
      <c r="P46" s="14"/>
      <c r="Q46" s="14"/>
      <c r="R46" s="14"/>
      <c r="S46" s="14"/>
      <c r="T46" s="14"/>
      <c r="U46" s="14"/>
      <c r="V46" s="14"/>
      <c r="W46" s="14"/>
      <c r="X46" s="14"/>
      <c r="Y46" s="14"/>
    </row>
    <row r="47" spans="1:25" s="29" customFormat="1" ht="25.5" x14ac:dyDescent="0.2">
      <c r="A47" s="10">
        <v>38</v>
      </c>
      <c r="B47" s="73" t="s">
        <v>67</v>
      </c>
      <c r="C47" s="11" t="s">
        <v>13</v>
      </c>
      <c r="D47" s="11">
        <v>29661.016949152545</v>
      </c>
      <c r="E47" s="12">
        <v>6</v>
      </c>
      <c r="F47" s="13">
        <f t="shared" si="0"/>
        <v>177966.10169491527</v>
      </c>
      <c r="G47" s="14"/>
      <c r="H47" s="71">
        <f t="shared" ref="H47:H56" si="25">A47</f>
        <v>38</v>
      </c>
      <c r="I47" s="15" t="str">
        <f t="shared" ref="I47:I56" si="26">B47</f>
        <v>Трансформатор тока ТПЛ-10-4  I- 1500 A</v>
      </c>
      <c r="J47" s="16"/>
      <c r="K47" s="17" t="str">
        <f t="shared" ref="K47:K56" si="27">C47</f>
        <v>шт.</v>
      </c>
      <c r="L47" s="18">
        <f t="shared" ref="L47:L56" si="28">D47</f>
        <v>29661.016949152545</v>
      </c>
      <c r="M47" s="11"/>
      <c r="N47" s="17">
        <f t="shared" ref="N47:N56" si="29">E47</f>
        <v>6</v>
      </c>
      <c r="O47" s="19">
        <f t="shared" ref="O47:O56" si="30">M47*N47</f>
        <v>0</v>
      </c>
      <c r="P47" s="14"/>
      <c r="Q47" s="14"/>
      <c r="R47" s="14"/>
      <c r="S47" s="14"/>
      <c r="T47" s="14"/>
      <c r="U47" s="14"/>
      <c r="V47" s="14"/>
      <c r="W47" s="14"/>
      <c r="X47" s="14"/>
      <c r="Y47" s="14"/>
    </row>
    <row r="48" spans="1:25" s="29" customFormat="1" ht="25.5" x14ac:dyDescent="0.2">
      <c r="A48" s="10">
        <v>39</v>
      </c>
      <c r="B48" s="73" t="s">
        <v>64</v>
      </c>
      <c r="C48" s="11" t="s">
        <v>13</v>
      </c>
      <c r="D48" s="11">
        <v>15035.093220338984</v>
      </c>
      <c r="E48" s="12">
        <v>2</v>
      </c>
      <c r="F48" s="13">
        <f t="shared" si="0"/>
        <v>30070.186440677968</v>
      </c>
      <c r="G48" s="14"/>
      <c r="H48" s="71">
        <f t="shared" si="25"/>
        <v>39</v>
      </c>
      <c r="I48" s="15" t="str">
        <f t="shared" si="26"/>
        <v>Трансформатор тока ТПЛ-10с  I- 100 A</v>
      </c>
      <c r="J48" s="16"/>
      <c r="K48" s="17" t="str">
        <f t="shared" si="27"/>
        <v>шт.</v>
      </c>
      <c r="L48" s="18">
        <f t="shared" si="28"/>
        <v>15035.093220338984</v>
      </c>
      <c r="M48" s="11"/>
      <c r="N48" s="17">
        <f t="shared" si="29"/>
        <v>2</v>
      </c>
      <c r="O48" s="19">
        <f t="shared" si="30"/>
        <v>0</v>
      </c>
      <c r="P48" s="14"/>
      <c r="Q48" s="14"/>
      <c r="R48" s="14"/>
      <c r="S48" s="14"/>
      <c r="T48" s="14"/>
      <c r="U48" s="14"/>
      <c r="V48" s="14"/>
      <c r="W48" s="14"/>
      <c r="X48" s="14"/>
      <c r="Y48" s="14"/>
    </row>
    <row r="49" spans="1:25" s="29" customFormat="1" ht="25.5" x14ac:dyDescent="0.2">
      <c r="A49" s="10">
        <v>40</v>
      </c>
      <c r="B49" s="73" t="s">
        <v>68</v>
      </c>
      <c r="C49" s="11" t="s">
        <v>13</v>
      </c>
      <c r="D49" s="11">
        <v>6167.8050847457635</v>
      </c>
      <c r="E49" s="12">
        <v>4</v>
      </c>
      <c r="F49" s="13">
        <f t="shared" si="0"/>
        <v>24671.220338983054</v>
      </c>
      <c r="G49" s="14"/>
      <c r="H49" s="71">
        <f t="shared" si="25"/>
        <v>40</v>
      </c>
      <c r="I49" s="15" t="str">
        <f t="shared" si="26"/>
        <v>Трансформатор тока ТЛМ-10-1  I- 75 A</v>
      </c>
      <c r="J49" s="16"/>
      <c r="K49" s="17" t="str">
        <f t="shared" si="27"/>
        <v>шт.</v>
      </c>
      <c r="L49" s="18">
        <f t="shared" si="28"/>
        <v>6167.8050847457635</v>
      </c>
      <c r="M49" s="11"/>
      <c r="N49" s="17">
        <f t="shared" si="29"/>
        <v>4</v>
      </c>
      <c r="O49" s="19">
        <f t="shared" si="30"/>
        <v>0</v>
      </c>
      <c r="P49" s="14"/>
      <c r="Q49" s="14"/>
      <c r="R49" s="14"/>
      <c r="S49" s="14"/>
      <c r="T49" s="14"/>
      <c r="U49" s="14"/>
      <c r="V49" s="14"/>
      <c r="W49" s="14"/>
      <c r="X49" s="14"/>
      <c r="Y49" s="14"/>
    </row>
    <row r="50" spans="1:25" s="29" customFormat="1" ht="25.5" x14ac:dyDescent="0.2">
      <c r="A50" s="10">
        <v>41</v>
      </c>
      <c r="B50" s="73" t="s">
        <v>69</v>
      </c>
      <c r="C50" s="11" t="s">
        <v>13</v>
      </c>
      <c r="D50" s="11">
        <v>23399.237288135595</v>
      </c>
      <c r="E50" s="12">
        <v>4</v>
      </c>
      <c r="F50" s="13">
        <f t="shared" si="0"/>
        <v>93596.94915254238</v>
      </c>
      <c r="G50" s="14"/>
      <c r="H50" s="71">
        <f t="shared" si="25"/>
        <v>41</v>
      </c>
      <c r="I50" s="15" t="str">
        <f t="shared" si="26"/>
        <v>Трансформатор тока ТОЛ-10-I-4  I- 30 A</v>
      </c>
      <c r="J50" s="16"/>
      <c r="K50" s="17" t="str">
        <f t="shared" si="27"/>
        <v>шт.</v>
      </c>
      <c r="L50" s="18">
        <f t="shared" si="28"/>
        <v>23399.237288135595</v>
      </c>
      <c r="M50" s="11"/>
      <c r="N50" s="17">
        <f t="shared" si="29"/>
        <v>4</v>
      </c>
      <c r="O50" s="19">
        <f t="shared" si="30"/>
        <v>0</v>
      </c>
      <c r="P50" s="14"/>
      <c r="Q50" s="14"/>
      <c r="R50" s="14"/>
      <c r="S50" s="14"/>
      <c r="T50" s="14"/>
      <c r="U50" s="14"/>
      <c r="V50" s="14"/>
      <c r="W50" s="14"/>
      <c r="X50" s="14"/>
      <c r="Y50" s="14"/>
    </row>
    <row r="51" spans="1:25" s="29" customFormat="1" ht="25.5" x14ac:dyDescent="0.2">
      <c r="A51" s="10">
        <v>42</v>
      </c>
      <c r="B51" s="73" t="s">
        <v>70</v>
      </c>
      <c r="C51" s="11" t="s">
        <v>13</v>
      </c>
      <c r="D51" s="11">
        <v>63345.601694915254</v>
      </c>
      <c r="E51" s="12">
        <v>2</v>
      </c>
      <c r="F51" s="13">
        <f t="shared" si="0"/>
        <v>126691.20338983051</v>
      </c>
      <c r="G51" s="14"/>
      <c r="H51" s="71">
        <f t="shared" si="25"/>
        <v>42</v>
      </c>
      <c r="I51" s="15" t="str">
        <f t="shared" si="26"/>
        <v>Трансформатор тока CTSO-38  I- 100 A</v>
      </c>
      <c r="J51" s="16"/>
      <c r="K51" s="17" t="str">
        <f t="shared" si="27"/>
        <v>шт.</v>
      </c>
      <c r="L51" s="18">
        <f t="shared" si="28"/>
        <v>63345.601694915254</v>
      </c>
      <c r="M51" s="11"/>
      <c r="N51" s="17">
        <f t="shared" si="29"/>
        <v>2</v>
      </c>
      <c r="O51" s="19">
        <f t="shared" si="30"/>
        <v>0</v>
      </c>
      <c r="P51" s="14"/>
      <c r="Q51" s="14"/>
      <c r="R51" s="14"/>
      <c r="S51" s="14"/>
      <c r="T51" s="14"/>
      <c r="U51" s="14"/>
      <c r="V51" s="14"/>
      <c r="W51" s="14"/>
      <c r="X51" s="14"/>
      <c r="Y51" s="14"/>
    </row>
    <row r="52" spans="1:25" s="29" customFormat="1" ht="25.5" x14ac:dyDescent="0.2">
      <c r="A52" s="10">
        <v>43</v>
      </c>
      <c r="B52" s="73" t="s">
        <v>71</v>
      </c>
      <c r="C52" s="11" t="s">
        <v>13</v>
      </c>
      <c r="D52" s="11">
        <v>75639.338983050853</v>
      </c>
      <c r="E52" s="12">
        <v>2</v>
      </c>
      <c r="F52" s="13">
        <f t="shared" si="0"/>
        <v>151278.67796610171</v>
      </c>
      <c r="G52" s="14"/>
      <c r="H52" s="71">
        <f t="shared" si="25"/>
        <v>43</v>
      </c>
      <c r="I52" s="15" t="str">
        <f t="shared" si="26"/>
        <v>Трансформатор тока CTSO-38  I- 200 A</v>
      </c>
      <c r="J52" s="16"/>
      <c r="K52" s="17" t="str">
        <f t="shared" si="27"/>
        <v>шт.</v>
      </c>
      <c r="L52" s="18">
        <f t="shared" si="28"/>
        <v>75639.338983050853</v>
      </c>
      <c r="M52" s="11"/>
      <c r="N52" s="17">
        <f t="shared" si="29"/>
        <v>2</v>
      </c>
      <c r="O52" s="19">
        <f t="shared" si="30"/>
        <v>0</v>
      </c>
      <c r="P52" s="14"/>
      <c r="Q52" s="14"/>
      <c r="R52" s="14"/>
      <c r="S52" s="14"/>
      <c r="T52" s="14"/>
      <c r="U52" s="14"/>
      <c r="V52" s="14"/>
      <c r="W52" s="14"/>
      <c r="X52" s="14"/>
      <c r="Y52" s="14"/>
    </row>
    <row r="53" spans="1:25" s="29" customFormat="1" ht="25.5" x14ac:dyDescent="0.2">
      <c r="A53" s="10">
        <v>44</v>
      </c>
      <c r="B53" s="73" t="s">
        <v>72</v>
      </c>
      <c r="C53" s="11" t="s">
        <v>13</v>
      </c>
      <c r="D53" s="11">
        <v>5865.3305084745771</v>
      </c>
      <c r="E53" s="12">
        <v>6</v>
      </c>
      <c r="F53" s="13">
        <f t="shared" si="0"/>
        <v>35191.983050847462</v>
      </c>
      <c r="G53" s="14"/>
      <c r="H53" s="71">
        <f t="shared" si="25"/>
        <v>44</v>
      </c>
      <c r="I53" s="15" t="str">
        <f t="shared" si="26"/>
        <v>Трансформатор тока ТВ-35-II  I- 150 A</v>
      </c>
      <c r="J53" s="16"/>
      <c r="K53" s="17" t="str">
        <f t="shared" si="27"/>
        <v>шт.</v>
      </c>
      <c r="L53" s="18">
        <f t="shared" si="28"/>
        <v>5865.3305084745771</v>
      </c>
      <c r="M53" s="11"/>
      <c r="N53" s="17">
        <f t="shared" si="29"/>
        <v>6</v>
      </c>
      <c r="O53" s="19">
        <f t="shared" si="30"/>
        <v>0</v>
      </c>
      <c r="P53" s="14"/>
      <c r="Q53" s="14"/>
      <c r="R53" s="14"/>
      <c r="S53" s="14"/>
      <c r="T53" s="14"/>
      <c r="U53" s="14"/>
      <c r="V53" s="14"/>
      <c r="W53" s="14"/>
      <c r="X53" s="14"/>
      <c r="Y53" s="14"/>
    </row>
    <row r="54" spans="1:25" s="43" customFormat="1" ht="15" customHeight="1" x14ac:dyDescent="0.2">
      <c r="A54" s="96" t="s">
        <v>24</v>
      </c>
      <c r="B54" s="96"/>
      <c r="C54" s="30" t="s">
        <v>19</v>
      </c>
      <c r="D54" s="30"/>
      <c r="E54" s="62">
        <f>SUM(E10:E53)</f>
        <v>180</v>
      </c>
      <c r="F54" s="74">
        <f>SUM(F10:F53)</f>
        <v>3689860.5932203382</v>
      </c>
      <c r="G54" s="52"/>
      <c r="H54" s="49"/>
      <c r="I54" s="31"/>
      <c r="J54" s="31"/>
      <c r="K54" s="31"/>
      <c r="L54" s="32"/>
      <c r="M54" s="33"/>
      <c r="N54" s="33"/>
      <c r="O54" s="34"/>
      <c r="P54" s="33"/>
      <c r="Q54" s="33"/>
      <c r="R54" s="42"/>
      <c r="S54" s="33"/>
      <c r="T54" s="36"/>
    </row>
    <row r="55" spans="1:25" s="37" customFormat="1" ht="15.75" customHeight="1" x14ac:dyDescent="0.25">
      <c r="A55" s="97" t="s">
        <v>20</v>
      </c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9"/>
      <c r="P55" s="99"/>
      <c r="Q55" s="99"/>
      <c r="R55" s="99"/>
      <c r="S55" s="99"/>
      <c r="T55" s="99"/>
    </row>
    <row r="56" spans="1:25" s="29" customFormat="1" ht="25.5" x14ac:dyDescent="0.2">
      <c r="A56" s="10">
        <v>1</v>
      </c>
      <c r="B56" s="9" t="s">
        <v>73</v>
      </c>
      <c r="C56" s="11" t="s">
        <v>13</v>
      </c>
      <c r="D56" s="11">
        <v>750.76271186440681</v>
      </c>
      <c r="E56" s="12">
        <v>9</v>
      </c>
      <c r="F56" s="13">
        <f>D56*E56</f>
        <v>6756.8644067796613</v>
      </c>
      <c r="G56" s="14"/>
      <c r="H56" s="71">
        <f t="shared" si="25"/>
        <v>1</v>
      </c>
      <c r="I56" s="15" t="str">
        <f t="shared" si="26"/>
        <v>Трансформатор тока Т-0,66  I-100 A</v>
      </c>
      <c r="J56" s="16"/>
      <c r="K56" s="17" t="str">
        <f t="shared" si="27"/>
        <v>шт.</v>
      </c>
      <c r="L56" s="18">
        <f t="shared" si="28"/>
        <v>750.76271186440681</v>
      </c>
      <c r="M56" s="11"/>
      <c r="N56" s="17">
        <f t="shared" si="29"/>
        <v>9</v>
      </c>
      <c r="O56" s="19">
        <f t="shared" si="30"/>
        <v>0</v>
      </c>
      <c r="P56" s="14"/>
      <c r="Q56" s="14"/>
      <c r="R56" s="14"/>
      <c r="S56" s="14"/>
      <c r="T56" s="14"/>
      <c r="U56" s="14"/>
      <c r="V56" s="14"/>
      <c r="W56" s="14"/>
      <c r="X56" s="14"/>
      <c r="Y56" s="14"/>
    </row>
    <row r="57" spans="1:25" s="29" customFormat="1" ht="25.5" x14ac:dyDescent="0.2">
      <c r="A57" s="10">
        <v>2</v>
      </c>
      <c r="B57" s="9" t="s">
        <v>74</v>
      </c>
      <c r="C57" s="11" t="s">
        <v>13</v>
      </c>
      <c r="D57" s="11">
        <v>750.76271186440681</v>
      </c>
      <c r="E57" s="12">
        <v>15</v>
      </c>
      <c r="F57" s="13">
        <f t="shared" ref="F57:F86" si="31">D57*E57</f>
        <v>11261.440677966102</v>
      </c>
      <c r="G57" s="14"/>
      <c r="H57" s="71">
        <f>A57</f>
        <v>2</v>
      </c>
      <c r="I57" s="15" t="str">
        <f>B57</f>
        <v>Трансформатор тока Т-0,66  I-150 A</v>
      </c>
      <c r="J57" s="16"/>
      <c r="K57" s="17" t="str">
        <f>C57</f>
        <v>шт.</v>
      </c>
      <c r="L57" s="18">
        <f>D57</f>
        <v>750.76271186440681</v>
      </c>
      <c r="M57" s="11"/>
      <c r="N57" s="17">
        <f>E57</f>
        <v>15</v>
      </c>
      <c r="O57" s="19">
        <f>M57*N57</f>
        <v>0</v>
      </c>
      <c r="P57" s="14"/>
      <c r="Q57" s="14"/>
      <c r="R57" s="14"/>
      <c r="S57" s="14"/>
      <c r="T57" s="14"/>
      <c r="U57" s="14"/>
      <c r="V57" s="14"/>
      <c r="W57" s="14"/>
      <c r="X57" s="14"/>
      <c r="Y57" s="14"/>
    </row>
    <row r="58" spans="1:25" s="29" customFormat="1" ht="25.5" x14ac:dyDescent="0.2">
      <c r="A58" s="10">
        <v>3</v>
      </c>
      <c r="B58" s="9" t="s">
        <v>75</v>
      </c>
      <c r="C58" s="11" t="s">
        <v>13</v>
      </c>
      <c r="D58" s="11">
        <v>477.88983050847457</v>
      </c>
      <c r="E58" s="12">
        <v>15</v>
      </c>
      <c r="F58" s="13">
        <f t="shared" si="31"/>
        <v>7168.3474576271183</v>
      </c>
      <c r="G58" s="14"/>
      <c r="H58" s="71">
        <f t="shared" ref="H58:H65" si="32">A58</f>
        <v>3</v>
      </c>
      <c r="I58" s="15" t="str">
        <f t="shared" ref="I58:I65" si="33">B58</f>
        <v>Трансформатор тока Т-0,66  I-200 A</v>
      </c>
      <c r="J58" s="16"/>
      <c r="K58" s="17" t="str">
        <f t="shared" ref="K58:K65" si="34">C58</f>
        <v>шт.</v>
      </c>
      <c r="L58" s="18">
        <f t="shared" ref="L58:L65" si="35">D58</f>
        <v>477.88983050847457</v>
      </c>
      <c r="M58" s="11"/>
      <c r="N58" s="17">
        <f t="shared" ref="N58:N65" si="36">E58</f>
        <v>15</v>
      </c>
      <c r="O58" s="19">
        <f t="shared" ref="O58:O65" si="37">M58*N58</f>
        <v>0</v>
      </c>
      <c r="P58" s="14"/>
      <c r="Q58" s="14"/>
      <c r="R58" s="14"/>
      <c r="S58" s="14"/>
      <c r="T58" s="14"/>
      <c r="U58" s="14"/>
      <c r="V58" s="14"/>
      <c r="W58" s="14"/>
      <c r="X58" s="14"/>
      <c r="Y58" s="14"/>
    </row>
    <row r="59" spans="1:25" s="29" customFormat="1" ht="25.5" x14ac:dyDescent="0.2">
      <c r="A59" s="10">
        <v>4</v>
      </c>
      <c r="B59" s="9" t="s">
        <v>76</v>
      </c>
      <c r="C59" s="11" t="s">
        <v>13</v>
      </c>
      <c r="D59" s="11">
        <v>477.88983050847457</v>
      </c>
      <c r="E59" s="12">
        <v>24</v>
      </c>
      <c r="F59" s="13">
        <f t="shared" si="31"/>
        <v>11469.355932203391</v>
      </c>
      <c r="G59" s="14"/>
      <c r="H59" s="71">
        <f t="shared" si="32"/>
        <v>4</v>
      </c>
      <c r="I59" s="15" t="str">
        <f t="shared" si="33"/>
        <v>Трансформатор тока Т-0,66  I-400 A</v>
      </c>
      <c r="J59" s="16"/>
      <c r="K59" s="17" t="str">
        <f t="shared" si="34"/>
        <v>шт.</v>
      </c>
      <c r="L59" s="18">
        <f t="shared" si="35"/>
        <v>477.88983050847457</v>
      </c>
      <c r="M59" s="11"/>
      <c r="N59" s="17">
        <f t="shared" si="36"/>
        <v>24</v>
      </c>
      <c r="O59" s="19">
        <f t="shared" si="37"/>
        <v>0</v>
      </c>
      <c r="P59" s="14"/>
      <c r="Q59" s="14"/>
      <c r="R59" s="14"/>
      <c r="S59" s="14"/>
      <c r="T59" s="14"/>
      <c r="U59" s="14"/>
      <c r="V59" s="14"/>
      <c r="W59" s="14"/>
      <c r="X59" s="14"/>
      <c r="Y59" s="14"/>
    </row>
    <row r="60" spans="1:25" s="29" customFormat="1" ht="25.5" x14ac:dyDescent="0.2">
      <c r="A60" s="10">
        <v>5</v>
      </c>
      <c r="B60" s="9" t="s">
        <v>77</v>
      </c>
      <c r="C60" s="11" t="s">
        <v>13</v>
      </c>
      <c r="D60" s="11">
        <v>477.88983050847457</v>
      </c>
      <c r="E60" s="12">
        <v>12</v>
      </c>
      <c r="F60" s="13">
        <f t="shared" si="31"/>
        <v>5734.6779661016953</v>
      </c>
      <c r="G60" s="14"/>
      <c r="H60" s="71">
        <f t="shared" si="32"/>
        <v>5</v>
      </c>
      <c r="I60" s="15" t="str">
        <f t="shared" si="33"/>
        <v>Трансформатор тока Т-0,66  I-300 A</v>
      </c>
      <c r="J60" s="16"/>
      <c r="K60" s="17" t="str">
        <f t="shared" si="34"/>
        <v>шт.</v>
      </c>
      <c r="L60" s="18">
        <f t="shared" si="35"/>
        <v>477.88983050847457</v>
      </c>
      <c r="M60" s="11"/>
      <c r="N60" s="17">
        <f t="shared" si="36"/>
        <v>12</v>
      </c>
      <c r="O60" s="19">
        <f t="shared" si="37"/>
        <v>0</v>
      </c>
      <c r="P60" s="14"/>
      <c r="Q60" s="14"/>
      <c r="R60" s="14"/>
      <c r="S60" s="14"/>
      <c r="T60" s="14"/>
      <c r="U60" s="14"/>
      <c r="V60" s="14"/>
      <c r="W60" s="14"/>
      <c r="X60" s="14"/>
      <c r="Y60" s="14"/>
    </row>
    <row r="61" spans="1:25" s="29" customFormat="1" ht="25.5" x14ac:dyDescent="0.2">
      <c r="A61" s="10">
        <v>6</v>
      </c>
      <c r="B61" s="9" t="s">
        <v>78</v>
      </c>
      <c r="C61" s="11" t="s">
        <v>13</v>
      </c>
      <c r="D61" s="11">
        <v>477.88983050847457</v>
      </c>
      <c r="E61" s="12">
        <v>21</v>
      </c>
      <c r="F61" s="13">
        <f t="shared" si="31"/>
        <v>10035.686440677966</v>
      </c>
      <c r="G61" s="14"/>
      <c r="H61" s="71">
        <f t="shared" si="32"/>
        <v>6</v>
      </c>
      <c r="I61" s="15" t="str">
        <f t="shared" si="33"/>
        <v>Трансформатор тока Т-0,66  I-600 A</v>
      </c>
      <c r="J61" s="16"/>
      <c r="K61" s="17" t="str">
        <f t="shared" si="34"/>
        <v>шт.</v>
      </c>
      <c r="L61" s="18">
        <f t="shared" si="35"/>
        <v>477.88983050847457</v>
      </c>
      <c r="M61" s="11"/>
      <c r="N61" s="17">
        <f t="shared" si="36"/>
        <v>21</v>
      </c>
      <c r="O61" s="19">
        <f t="shared" si="37"/>
        <v>0</v>
      </c>
      <c r="P61" s="14"/>
      <c r="Q61" s="14"/>
      <c r="R61" s="14"/>
      <c r="S61" s="14"/>
      <c r="T61" s="14"/>
      <c r="U61" s="14"/>
      <c r="V61" s="14"/>
      <c r="W61" s="14"/>
      <c r="X61" s="14"/>
      <c r="Y61" s="14"/>
    </row>
    <row r="62" spans="1:25" s="29" customFormat="1" ht="25.5" x14ac:dyDescent="0.2">
      <c r="A62" s="10">
        <v>7</v>
      </c>
      <c r="B62" s="9" t="s">
        <v>79</v>
      </c>
      <c r="C62" s="11" t="s">
        <v>13</v>
      </c>
      <c r="D62" s="11">
        <v>681.65254237288138</v>
      </c>
      <c r="E62" s="12">
        <v>9</v>
      </c>
      <c r="F62" s="13">
        <f t="shared" si="31"/>
        <v>6134.8728813559328</v>
      </c>
      <c r="G62" s="14"/>
      <c r="H62" s="71">
        <f t="shared" si="32"/>
        <v>7</v>
      </c>
      <c r="I62" s="15" t="str">
        <f t="shared" si="33"/>
        <v>Трансформатор тока ТТИ-А  I-100 A</v>
      </c>
      <c r="J62" s="16"/>
      <c r="K62" s="17" t="str">
        <f t="shared" si="34"/>
        <v>шт.</v>
      </c>
      <c r="L62" s="18">
        <f t="shared" si="35"/>
        <v>681.65254237288138</v>
      </c>
      <c r="M62" s="11"/>
      <c r="N62" s="17">
        <f t="shared" si="36"/>
        <v>9</v>
      </c>
      <c r="O62" s="19">
        <f t="shared" si="37"/>
        <v>0</v>
      </c>
      <c r="P62" s="14"/>
      <c r="Q62" s="14"/>
      <c r="R62" s="14"/>
      <c r="S62" s="14"/>
      <c r="T62" s="14"/>
      <c r="U62" s="14"/>
      <c r="V62" s="14"/>
      <c r="W62" s="14"/>
      <c r="X62" s="14"/>
      <c r="Y62" s="14"/>
    </row>
    <row r="63" spans="1:25" s="29" customFormat="1" ht="25.5" x14ac:dyDescent="0.2">
      <c r="A63" s="10">
        <v>8</v>
      </c>
      <c r="B63" s="9" t="s">
        <v>80</v>
      </c>
      <c r="C63" s="11" t="s">
        <v>13</v>
      </c>
      <c r="D63" s="11">
        <v>468.11016949152543</v>
      </c>
      <c r="E63" s="12">
        <v>3</v>
      </c>
      <c r="F63" s="13">
        <f t="shared" si="31"/>
        <v>1404.3305084745762</v>
      </c>
      <c r="G63" s="14"/>
      <c r="H63" s="71">
        <f t="shared" si="32"/>
        <v>8</v>
      </c>
      <c r="I63" s="15" t="str">
        <f t="shared" si="33"/>
        <v>Трансформатор тока ТТИ-А  I-150 A</v>
      </c>
      <c r="J63" s="16"/>
      <c r="K63" s="17" t="str">
        <f t="shared" si="34"/>
        <v>шт.</v>
      </c>
      <c r="L63" s="18">
        <f t="shared" si="35"/>
        <v>468.11016949152543</v>
      </c>
      <c r="M63" s="11"/>
      <c r="N63" s="17">
        <f t="shared" si="36"/>
        <v>3</v>
      </c>
      <c r="O63" s="19">
        <f t="shared" si="37"/>
        <v>0</v>
      </c>
      <c r="P63" s="14"/>
      <c r="Q63" s="14"/>
      <c r="R63" s="14"/>
      <c r="S63" s="14"/>
      <c r="T63" s="14"/>
      <c r="U63" s="14"/>
      <c r="V63" s="14"/>
      <c r="W63" s="14"/>
      <c r="X63" s="14"/>
      <c r="Y63" s="14"/>
    </row>
    <row r="64" spans="1:25" s="29" customFormat="1" ht="25.5" x14ac:dyDescent="0.2">
      <c r="A64" s="10">
        <v>9</v>
      </c>
      <c r="B64" s="9" t="s">
        <v>81</v>
      </c>
      <c r="C64" s="11" t="s">
        <v>13</v>
      </c>
      <c r="D64" s="11">
        <v>861.50000000000011</v>
      </c>
      <c r="E64" s="12">
        <v>18</v>
      </c>
      <c r="F64" s="13">
        <f t="shared" si="31"/>
        <v>15507.000000000002</v>
      </c>
      <c r="G64" s="14"/>
      <c r="H64" s="71">
        <f t="shared" si="32"/>
        <v>9</v>
      </c>
      <c r="I64" s="15" t="str">
        <f t="shared" si="33"/>
        <v>Трансформатор тока ТТИ-А  I-200 A</v>
      </c>
      <c r="J64" s="16"/>
      <c r="K64" s="17" t="str">
        <f t="shared" si="34"/>
        <v>шт.</v>
      </c>
      <c r="L64" s="18">
        <f t="shared" si="35"/>
        <v>861.50000000000011</v>
      </c>
      <c r="M64" s="11"/>
      <c r="N64" s="17">
        <f t="shared" si="36"/>
        <v>18</v>
      </c>
      <c r="O64" s="19">
        <f t="shared" si="37"/>
        <v>0</v>
      </c>
      <c r="P64" s="14"/>
      <c r="Q64" s="14"/>
      <c r="R64" s="14"/>
      <c r="S64" s="14"/>
      <c r="T64" s="14"/>
      <c r="U64" s="14"/>
      <c r="V64" s="14"/>
      <c r="W64" s="14"/>
      <c r="X64" s="14"/>
      <c r="Y64" s="14"/>
    </row>
    <row r="65" spans="1:25" s="29" customFormat="1" ht="25.5" x14ac:dyDescent="0.2">
      <c r="A65" s="10">
        <v>10</v>
      </c>
      <c r="B65" s="9" t="s">
        <v>82</v>
      </c>
      <c r="C65" s="11" t="s">
        <v>13</v>
      </c>
      <c r="D65" s="11">
        <v>542.58474576271192</v>
      </c>
      <c r="E65" s="12">
        <v>24</v>
      </c>
      <c r="F65" s="13">
        <f t="shared" si="31"/>
        <v>13022.033898305086</v>
      </c>
      <c r="G65" s="14"/>
      <c r="H65" s="71">
        <f t="shared" si="32"/>
        <v>10</v>
      </c>
      <c r="I65" s="15" t="str">
        <f t="shared" si="33"/>
        <v>Трансформатор тока ТТИ-30  I-200 A</v>
      </c>
      <c r="J65" s="16"/>
      <c r="K65" s="17" t="str">
        <f t="shared" si="34"/>
        <v>шт.</v>
      </c>
      <c r="L65" s="18">
        <f t="shared" si="35"/>
        <v>542.58474576271192</v>
      </c>
      <c r="M65" s="11"/>
      <c r="N65" s="17">
        <f t="shared" si="36"/>
        <v>24</v>
      </c>
      <c r="O65" s="19">
        <f t="shared" si="37"/>
        <v>0</v>
      </c>
      <c r="P65" s="14"/>
      <c r="Q65" s="14"/>
      <c r="R65" s="14"/>
      <c r="S65" s="14"/>
      <c r="T65" s="14"/>
      <c r="U65" s="14"/>
      <c r="V65" s="14"/>
      <c r="W65" s="14"/>
      <c r="X65" s="14"/>
      <c r="Y65" s="14"/>
    </row>
    <row r="66" spans="1:25" s="29" customFormat="1" ht="25.5" x14ac:dyDescent="0.2">
      <c r="A66" s="10">
        <v>11</v>
      </c>
      <c r="B66" s="9" t="s">
        <v>83</v>
      </c>
      <c r="C66" s="11" t="s">
        <v>13</v>
      </c>
      <c r="D66" s="11">
        <v>453.38983050847457</v>
      </c>
      <c r="E66" s="12">
        <v>3</v>
      </c>
      <c r="F66" s="13">
        <f t="shared" si="31"/>
        <v>1360.1694915254238</v>
      </c>
      <c r="G66" s="14"/>
      <c r="H66" s="71">
        <f>A66</f>
        <v>11</v>
      </c>
      <c r="I66" s="15" t="str">
        <f>B66</f>
        <v>Трансформатор тока ТТИ-30  I-300 A</v>
      </c>
      <c r="J66" s="16"/>
      <c r="K66" s="17" t="str">
        <f>C66</f>
        <v>шт.</v>
      </c>
      <c r="L66" s="18">
        <f>D66</f>
        <v>453.38983050847457</v>
      </c>
      <c r="M66" s="11"/>
      <c r="N66" s="17">
        <f>E66</f>
        <v>3</v>
      </c>
      <c r="O66" s="19">
        <f>M66*N66</f>
        <v>0</v>
      </c>
      <c r="P66" s="14"/>
      <c r="Q66" s="14"/>
      <c r="R66" s="14"/>
      <c r="S66" s="14"/>
      <c r="T66" s="14"/>
      <c r="U66" s="14"/>
      <c r="V66" s="14"/>
      <c r="W66" s="14"/>
      <c r="X66" s="14"/>
      <c r="Y66" s="14"/>
    </row>
    <row r="67" spans="1:25" s="29" customFormat="1" ht="25.5" x14ac:dyDescent="0.2">
      <c r="A67" s="10">
        <v>12</v>
      </c>
      <c r="B67" s="9" t="s">
        <v>84</v>
      </c>
      <c r="C67" s="11" t="s">
        <v>13</v>
      </c>
      <c r="D67" s="11">
        <v>512.11864406779659</v>
      </c>
      <c r="E67" s="12">
        <v>14</v>
      </c>
      <c r="F67" s="13">
        <f t="shared" si="31"/>
        <v>7169.6610169491523</v>
      </c>
      <c r="G67" s="14"/>
      <c r="H67" s="71">
        <f t="shared" ref="H67:H74" si="38">A67</f>
        <v>12</v>
      </c>
      <c r="I67" s="15" t="str">
        <f t="shared" ref="I67:I74" si="39">B67</f>
        <v>Трансформатор тока ТШП-0,66  I-200 A</v>
      </c>
      <c r="J67" s="16"/>
      <c r="K67" s="17" t="str">
        <f t="shared" ref="K67:K74" si="40">C67</f>
        <v>шт.</v>
      </c>
      <c r="L67" s="18">
        <f t="shared" ref="L67:L74" si="41">D67</f>
        <v>512.11864406779659</v>
      </c>
      <c r="M67" s="11"/>
      <c r="N67" s="17">
        <f t="shared" ref="N67:N74" si="42">E67</f>
        <v>14</v>
      </c>
      <c r="O67" s="19">
        <f t="shared" ref="O67:O74" si="43">M67*N67</f>
        <v>0</v>
      </c>
      <c r="P67" s="14"/>
      <c r="Q67" s="14"/>
      <c r="R67" s="14"/>
      <c r="S67" s="14"/>
      <c r="T67" s="14"/>
      <c r="U67" s="14"/>
      <c r="V67" s="14"/>
      <c r="W67" s="14"/>
      <c r="X67" s="14"/>
      <c r="Y67" s="14"/>
    </row>
    <row r="68" spans="1:25" s="29" customFormat="1" ht="25.5" x14ac:dyDescent="0.2">
      <c r="A68" s="10">
        <v>13</v>
      </c>
      <c r="B68" s="9" t="s">
        <v>85</v>
      </c>
      <c r="C68" s="11" t="s">
        <v>13</v>
      </c>
      <c r="D68" s="11">
        <v>512.11864406779659</v>
      </c>
      <c r="E68" s="12">
        <v>51</v>
      </c>
      <c r="F68" s="13">
        <f t="shared" si="31"/>
        <v>26118.050847457627</v>
      </c>
      <c r="G68" s="14"/>
      <c r="H68" s="71">
        <f t="shared" si="38"/>
        <v>13</v>
      </c>
      <c r="I68" s="15" t="str">
        <f t="shared" si="39"/>
        <v>Трансформатор тока ТШП-0,66  I-300 A</v>
      </c>
      <c r="J68" s="16"/>
      <c r="K68" s="17" t="str">
        <f t="shared" si="40"/>
        <v>шт.</v>
      </c>
      <c r="L68" s="18">
        <f t="shared" si="41"/>
        <v>512.11864406779659</v>
      </c>
      <c r="M68" s="11"/>
      <c r="N68" s="17">
        <f t="shared" si="42"/>
        <v>51</v>
      </c>
      <c r="O68" s="19">
        <f t="shared" si="43"/>
        <v>0</v>
      </c>
      <c r="P68" s="14"/>
      <c r="Q68" s="14"/>
      <c r="R68" s="14"/>
      <c r="S68" s="14"/>
      <c r="T68" s="14"/>
      <c r="U68" s="14"/>
      <c r="V68" s="14"/>
      <c r="W68" s="14"/>
      <c r="X68" s="14"/>
      <c r="Y68" s="14"/>
    </row>
    <row r="69" spans="1:25" s="29" customFormat="1" ht="25.5" x14ac:dyDescent="0.2">
      <c r="A69" s="10">
        <v>14</v>
      </c>
      <c r="B69" s="9" t="s">
        <v>86</v>
      </c>
      <c r="C69" s="11" t="s">
        <v>13</v>
      </c>
      <c r="D69" s="11">
        <v>1046.35593220339</v>
      </c>
      <c r="E69" s="12">
        <v>30</v>
      </c>
      <c r="F69" s="13">
        <f t="shared" si="31"/>
        <v>31390.677966101699</v>
      </c>
      <c r="G69" s="14"/>
      <c r="H69" s="71">
        <f t="shared" si="38"/>
        <v>14</v>
      </c>
      <c r="I69" s="15" t="str">
        <f t="shared" si="39"/>
        <v>Трансформатор тока ТШП-0,66  I-100 A</v>
      </c>
      <c r="J69" s="16"/>
      <c r="K69" s="17" t="str">
        <f t="shared" si="40"/>
        <v>шт.</v>
      </c>
      <c r="L69" s="18">
        <f t="shared" si="41"/>
        <v>1046.35593220339</v>
      </c>
      <c r="M69" s="11"/>
      <c r="N69" s="17">
        <f t="shared" si="42"/>
        <v>30</v>
      </c>
      <c r="O69" s="19">
        <f t="shared" si="43"/>
        <v>0</v>
      </c>
      <c r="P69" s="14"/>
      <c r="Q69" s="14"/>
      <c r="R69" s="14"/>
      <c r="S69" s="14"/>
      <c r="T69" s="14"/>
      <c r="U69" s="14"/>
      <c r="V69" s="14"/>
      <c r="W69" s="14"/>
      <c r="X69" s="14"/>
      <c r="Y69" s="14"/>
    </row>
    <row r="70" spans="1:25" s="29" customFormat="1" ht="25.5" x14ac:dyDescent="0.2">
      <c r="A70" s="10">
        <v>15</v>
      </c>
      <c r="B70" s="39" t="s">
        <v>87</v>
      </c>
      <c r="C70" s="11" t="s">
        <v>13</v>
      </c>
      <c r="D70" s="11">
        <v>14710.262711864409</v>
      </c>
      <c r="E70" s="12">
        <v>8</v>
      </c>
      <c r="F70" s="13">
        <f t="shared" si="31"/>
        <v>117682.10169491527</v>
      </c>
      <c r="G70" s="14"/>
      <c r="H70" s="71">
        <f t="shared" si="38"/>
        <v>15</v>
      </c>
      <c r="I70" s="15" t="str">
        <f t="shared" si="39"/>
        <v>Трансформатор тока ТЛК-СТ-10-ТПЛ(1)  I-100 A</v>
      </c>
      <c r="J70" s="16"/>
      <c r="K70" s="17" t="str">
        <f t="shared" si="40"/>
        <v>шт.</v>
      </c>
      <c r="L70" s="18">
        <f t="shared" si="41"/>
        <v>14710.262711864409</v>
      </c>
      <c r="M70" s="11"/>
      <c r="N70" s="17">
        <f t="shared" si="42"/>
        <v>8</v>
      </c>
      <c r="O70" s="19">
        <f t="shared" si="43"/>
        <v>0</v>
      </c>
      <c r="P70" s="14"/>
      <c r="Q70" s="14"/>
      <c r="R70" s="14"/>
      <c r="S70" s="14"/>
      <c r="T70" s="14"/>
      <c r="U70" s="14"/>
      <c r="V70" s="14"/>
      <c r="W70" s="14"/>
      <c r="X70" s="14"/>
      <c r="Y70" s="14"/>
    </row>
    <row r="71" spans="1:25" s="29" customFormat="1" ht="25.5" x14ac:dyDescent="0.2">
      <c r="A71" s="10">
        <v>16</v>
      </c>
      <c r="B71" s="39" t="s">
        <v>88</v>
      </c>
      <c r="C71" s="11" t="s">
        <v>13</v>
      </c>
      <c r="D71" s="11">
        <v>15897.406779661016</v>
      </c>
      <c r="E71" s="12">
        <v>4</v>
      </c>
      <c r="F71" s="13">
        <f t="shared" si="31"/>
        <v>63589.627118644064</v>
      </c>
      <c r="G71" s="14"/>
      <c r="H71" s="71">
        <f t="shared" si="38"/>
        <v>16</v>
      </c>
      <c r="I71" s="15" t="str">
        <f t="shared" si="39"/>
        <v>Трансформатор тока ТЛК-СТ-10-ТПЛ(1)  I-150 A</v>
      </c>
      <c r="J71" s="16"/>
      <c r="K71" s="17" t="str">
        <f t="shared" si="40"/>
        <v>шт.</v>
      </c>
      <c r="L71" s="18">
        <f t="shared" si="41"/>
        <v>15897.406779661016</v>
      </c>
      <c r="M71" s="11"/>
      <c r="N71" s="17">
        <f t="shared" si="42"/>
        <v>4</v>
      </c>
      <c r="O71" s="19">
        <f t="shared" si="43"/>
        <v>0</v>
      </c>
      <c r="P71" s="14"/>
      <c r="Q71" s="14"/>
      <c r="R71" s="14"/>
      <c r="S71" s="14"/>
      <c r="T71" s="14"/>
      <c r="U71" s="14"/>
      <c r="V71" s="14"/>
      <c r="W71" s="14"/>
      <c r="X71" s="14"/>
      <c r="Y71" s="14"/>
    </row>
    <row r="72" spans="1:25" s="29" customFormat="1" ht="25.5" x14ac:dyDescent="0.2">
      <c r="A72" s="10">
        <v>17</v>
      </c>
      <c r="B72" s="39" t="s">
        <v>89</v>
      </c>
      <c r="C72" s="11" t="s">
        <v>13</v>
      </c>
      <c r="D72" s="11">
        <v>14174.406779661018</v>
      </c>
      <c r="E72" s="12">
        <v>8</v>
      </c>
      <c r="F72" s="13">
        <f t="shared" si="31"/>
        <v>113395.25423728814</v>
      </c>
      <c r="G72" s="14"/>
      <c r="H72" s="71">
        <f t="shared" si="38"/>
        <v>17</v>
      </c>
      <c r="I72" s="15" t="str">
        <f t="shared" si="39"/>
        <v>Трансформатор тока ТЛК-СТ-10-5(1)  I-200 A</v>
      </c>
      <c r="J72" s="16"/>
      <c r="K72" s="17" t="str">
        <f t="shared" si="40"/>
        <v>шт.</v>
      </c>
      <c r="L72" s="18">
        <f t="shared" si="41"/>
        <v>14174.406779661018</v>
      </c>
      <c r="M72" s="11"/>
      <c r="N72" s="17">
        <f t="shared" si="42"/>
        <v>8</v>
      </c>
      <c r="O72" s="19">
        <f t="shared" si="43"/>
        <v>0</v>
      </c>
      <c r="P72" s="14"/>
      <c r="Q72" s="14"/>
      <c r="R72" s="14"/>
      <c r="S72" s="14"/>
      <c r="T72" s="14"/>
      <c r="U72" s="14"/>
      <c r="V72" s="14"/>
      <c r="W72" s="14"/>
      <c r="X72" s="14"/>
      <c r="Y72" s="14"/>
    </row>
    <row r="73" spans="1:25" s="29" customFormat="1" ht="25.5" x14ac:dyDescent="0.2">
      <c r="A73" s="10">
        <v>18</v>
      </c>
      <c r="B73" s="39" t="s">
        <v>90</v>
      </c>
      <c r="C73" s="11" t="s">
        <v>13</v>
      </c>
      <c r="D73" s="11">
        <v>18160.949152542373</v>
      </c>
      <c r="E73" s="12">
        <v>2</v>
      </c>
      <c r="F73" s="13">
        <f t="shared" si="31"/>
        <v>36321.898305084746</v>
      </c>
      <c r="G73" s="14"/>
      <c r="H73" s="71">
        <f t="shared" si="38"/>
        <v>18</v>
      </c>
      <c r="I73" s="15" t="str">
        <f t="shared" si="39"/>
        <v>Трансформатор тока ТЛК-СТ-10-5(1) I-150 A</v>
      </c>
      <c r="J73" s="16"/>
      <c r="K73" s="17" t="str">
        <f t="shared" si="40"/>
        <v>шт.</v>
      </c>
      <c r="L73" s="18">
        <f t="shared" si="41"/>
        <v>18160.949152542373</v>
      </c>
      <c r="M73" s="11"/>
      <c r="N73" s="17">
        <f t="shared" si="42"/>
        <v>2</v>
      </c>
      <c r="O73" s="19">
        <f t="shared" si="43"/>
        <v>0</v>
      </c>
      <c r="P73" s="14"/>
      <c r="Q73" s="14"/>
      <c r="R73" s="14"/>
      <c r="S73" s="14"/>
      <c r="T73" s="14"/>
      <c r="U73" s="14"/>
      <c r="V73" s="14"/>
      <c r="W73" s="14"/>
      <c r="X73" s="14"/>
      <c r="Y73" s="14"/>
    </row>
    <row r="74" spans="1:25" s="29" customFormat="1" ht="25.5" x14ac:dyDescent="0.2">
      <c r="A74" s="10">
        <v>19</v>
      </c>
      <c r="B74" s="39" t="s">
        <v>91</v>
      </c>
      <c r="C74" s="11" t="s">
        <v>13</v>
      </c>
      <c r="D74" s="11">
        <v>20375.703389830513</v>
      </c>
      <c r="E74" s="12">
        <v>6</v>
      </c>
      <c r="F74" s="13">
        <f t="shared" si="31"/>
        <v>122254.22033898308</v>
      </c>
      <c r="G74" s="14"/>
      <c r="H74" s="71">
        <f t="shared" si="38"/>
        <v>19</v>
      </c>
      <c r="I74" s="15" t="str">
        <f t="shared" si="39"/>
        <v>Трансформатор тока ТЛК-СТ-10-5(1) I-50 A</v>
      </c>
      <c r="J74" s="16"/>
      <c r="K74" s="17" t="str">
        <f t="shared" si="40"/>
        <v>шт.</v>
      </c>
      <c r="L74" s="18">
        <f t="shared" si="41"/>
        <v>20375.703389830513</v>
      </c>
      <c r="M74" s="11"/>
      <c r="N74" s="17">
        <f t="shared" si="42"/>
        <v>6</v>
      </c>
      <c r="O74" s="19">
        <f t="shared" si="43"/>
        <v>0</v>
      </c>
      <c r="P74" s="14"/>
      <c r="Q74" s="14"/>
      <c r="R74" s="14"/>
      <c r="S74" s="14"/>
      <c r="T74" s="14"/>
      <c r="U74" s="14"/>
      <c r="V74" s="14"/>
      <c r="W74" s="14"/>
      <c r="X74" s="14"/>
      <c r="Y74" s="14"/>
    </row>
    <row r="75" spans="1:25" s="29" customFormat="1" ht="25.5" x14ac:dyDescent="0.2">
      <c r="A75" s="10">
        <v>20</v>
      </c>
      <c r="B75" s="39" t="s">
        <v>121</v>
      </c>
      <c r="C75" s="11" t="s">
        <v>13</v>
      </c>
      <c r="D75" s="11">
        <v>7319.9322033898316</v>
      </c>
      <c r="E75" s="12">
        <v>4</v>
      </c>
      <c r="F75" s="13">
        <f t="shared" si="31"/>
        <v>29279.728813559326</v>
      </c>
      <c r="G75" s="14"/>
      <c r="H75" s="71">
        <f>A75</f>
        <v>20</v>
      </c>
      <c r="I75" s="15" t="str">
        <f>B75</f>
        <v>Трансформатор тока ТЛК-СТ-10-5(1) I-400 A</v>
      </c>
      <c r="J75" s="16"/>
      <c r="K75" s="17" t="str">
        <f>C75</f>
        <v>шт.</v>
      </c>
      <c r="L75" s="18">
        <f>D75</f>
        <v>7319.9322033898316</v>
      </c>
      <c r="M75" s="11"/>
      <c r="N75" s="17">
        <f>E75</f>
        <v>4</v>
      </c>
      <c r="O75" s="19">
        <f>M75*N75</f>
        <v>0</v>
      </c>
      <c r="P75" s="14"/>
      <c r="Q75" s="14"/>
      <c r="R75" s="14"/>
      <c r="S75" s="14"/>
      <c r="T75" s="14"/>
      <c r="U75" s="14"/>
      <c r="V75" s="14"/>
      <c r="W75" s="14"/>
      <c r="X75" s="14"/>
      <c r="Y75" s="14"/>
    </row>
    <row r="76" spans="1:25" s="29" customFormat="1" ht="25.5" x14ac:dyDescent="0.2">
      <c r="A76" s="10">
        <v>21</v>
      </c>
      <c r="B76" s="39" t="s">
        <v>120</v>
      </c>
      <c r="C76" s="11" t="s">
        <v>13</v>
      </c>
      <c r="D76" s="11">
        <v>14174.406779661018</v>
      </c>
      <c r="E76" s="12">
        <v>6</v>
      </c>
      <c r="F76" s="13">
        <f t="shared" si="31"/>
        <v>85046.440677966108</v>
      </c>
      <c r="G76" s="14"/>
      <c r="H76" s="71">
        <f t="shared" ref="H76:H113" si="44">A76</f>
        <v>21</v>
      </c>
      <c r="I76" s="15" t="str">
        <f t="shared" ref="I76:I113" si="45">B76</f>
        <v>Трансформатор тока ТЛК-СТ-10-5(1) I-600 A</v>
      </c>
      <c r="J76" s="16"/>
      <c r="K76" s="17" t="str">
        <f t="shared" ref="K76:K113" si="46">C76</f>
        <v>шт.</v>
      </c>
      <c r="L76" s="18">
        <f t="shared" ref="L76:L113" si="47">D76</f>
        <v>14174.406779661018</v>
      </c>
      <c r="M76" s="11"/>
      <c r="N76" s="17">
        <f t="shared" ref="N76:N113" si="48">E76</f>
        <v>6</v>
      </c>
      <c r="O76" s="19">
        <f t="shared" ref="O76:O113" si="49">M76*N76</f>
        <v>0</v>
      </c>
      <c r="P76" s="14"/>
      <c r="Q76" s="14"/>
      <c r="R76" s="14"/>
      <c r="S76" s="14"/>
      <c r="T76" s="14"/>
      <c r="U76" s="14"/>
      <c r="V76" s="14"/>
      <c r="W76" s="14"/>
      <c r="X76" s="14"/>
      <c r="Y76" s="14"/>
    </row>
    <row r="77" spans="1:25" s="29" customFormat="1" ht="25.5" x14ac:dyDescent="0.2">
      <c r="A77" s="10">
        <v>22</v>
      </c>
      <c r="B77" s="39" t="s">
        <v>119</v>
      </c>
      <c r="C77" s="11" t="s">
        <v>13</v>
      </c>
      <c r="D77" s="11">
        <v>8637.533898305086</v>
      </c>
      <c r="E77" s="12">
        <v>2</v>
      </c>
      <c r="F77" s="13">
        <f t="shared" si="31"/>
        <v>17275.067796610172</v>
      </c>
      <c r="G77" s="14"/>
      <c r="H77" s="71">
        <f t="shared" si="44"/>
        <v>22</v>
      </c>
      <c r="I77" s="15" t="str">
        <f t="shared" si="45"/>
        <v>Трансформатор тока ТЛК-СТ-10-ТВК I-200 A</v>
      </c>
      <c r="J77" s="16"/>
      <c r="K77" s="17" t="str">
        <f t="shared" si="46"/>
        <v>шт.</v>
      </c>
      <c r="L77" s="18">
        <f t="shared" si="47"/>
        <v>8637.533898305086</v>
      </c>
      <c r="M77" s="11"/>
      <c r="N77" s="17">
        <f t="shared" si="48"/>
        <v>2</v>
      </c>
      <c r="O77" s="19">
        <f t="shared" si="49"/>
        <v>0</v>
      </c>
      <c r="P77" s="14"/>
      <c r="Q77" s="14"/>
      <c r="R77" s="14"/>
      <c r="S77" s="14"/>
      <c r="T77" s="14"/>
      <c r="U77" s="14"/>
      <c r="V77" s="14"/>
      <c r="W77" s="14"/>
      <c r="X77" s="14"/>
      <c r="Y77" s="14"/>
    </row>
    <row r="78" spans="1:25" s="29" customFormat="1" ht="25.5" x14ac:dyDescent="0.2">
      <c r="A78" s="10">
        <v>23</v>
      </c>
      <c r="B78" s="39" t="s">
        <v>118</v>
      </c>
      <c r="C78" s="11" t="s">
        <v>13</v>
      </c>
      <c r="D78" s="11">
        <v>16892.161016949154</v>
      </c>
      <c r="E78" s="12">
        <v>4</v>
      </c>
      <c r="F78" s="13">
        <f t="shared" si="31"/>
        <v>67568.644067796617</v>
      </c>
      <c r="G78" s="14"/>
      <c r="H78" s="71">
        <f t="shared" si="44"/>
        <v>23</v>
      </c>
      <c r="I78" s="15" t="str">
        <f t="shared" si="45"/>
        <v>Трансформатор тока ТЛК-СТ-10-ТВЛМ(1) I-100 A</v>
      </c>
      <c r="J78" s="16"/>
      <c r="K78" s="17" t="str">
        <f t="shared" si="46"/>
        <v>шт.</v>
      </c>
      <c r="L78" s="18">
        <f t="shared" si="47"/>
        <v>16892.161016949154</v>
      </c>
      <c r="M78" s="11"/>
      <c r="N78" s="17">
        <f t="shared" si="48"/>
        <v>4</v>
      </c>
      <c r="O78" s="19">
        <f t="shared" si="49"/>
        <v>0</v>
      </c>
      <c r="P78" s="14"/>
      <c r="Q78" s="14"/>
      <c r="R78" s="14"/>
      <c r="S78" s="14"/>
      <c r="T78" s="14"/>
      <c r="U78" s="14"/>
      <c r="V78" s="14"/>
      <c r="W78" s="14"/>
      <c r="X78" s="14"/>
      <c r="Y78" s="14"/>
    </row>
    <row r="79" spans="1:25" s="29" customFormat="1" ht="25.5" x14ac:dyDescent="0.2">
      <c r="A79" s="10">
        <v>24</v>
      </c>
      <c r="B79" s="39" t="s">
        <v>117</v>
      </c>
      <c r="C79" s="11" t="s">
        <v>13</v>
      </c>
      <c r="D79" s="11">
        <v>16892.161016949154</v>
      </c>
      <c r="E79" s="12">
        <v>2</v>
      </c>
      <c r="F79" s="13">
        <f t="shared" si="31"/>
        <v>33784.322033898308</v>
      </c>
      <c r="G79" s="14"/>
      <c r="H79" s="71">
        <f t="shared" si="44"/>
        <v>24</v>
      </c>
      <c r="I79" s="15" t="str">
        <f t="shared" si="45"/>
        <v>Трансформатор тока ТЛК-СТ-10-ТВЛМ(1) I-50 A</v>
      </c>
      <c r="J79" s="16"/>
      <c r="K79" s="17" t="str">
        <f t="shared" si="46"/>
        <v>шт.</v>
      </c>
      <c r="L79" s="18">
        <f t="shared" si="47"/>
        <v>16892.161016949154</v>
      </c>
      <c r="M79" s="11"/>
      <c r="N79" s="17">
        <f t="shared" si="48"/>
        <v>2</v>
      </c>
      <c r="O79" s="19">
        <f t="shared" si="49"/>
        <v>0</v>
      </c>
      <c r="P79" s="14"/>
      <c r="Q79" s="14"/>
      <c r="R79" s="14"/>
      <c r="S79" s="14"/>
      <c r="T79" s="14"/>
      <c r="U79" s="14"/>
      <c r="V79" s="14"/>
      <c r="W79" s="14"/>
      <c r="X79" s="14"/>
      <c r="Y79" s="14"/>
    </row>
    <row r="80" spans="1:25" s="29" customFormat="1" ht="25.5" x14ac:dyDescent="0.2">
      <c r="A80" s="10">
        <v>25</v>
      </c>
      <c r="B80" s="39" t="s">
        <v>116</v>
      </c>
      <c r="C80" s="11" t="s">
        <v>13</v>
      </c>
      <c r="D80" s="11">
        <v>31095.08474576271</v>
      </c>
      <c r="E80" s="12">
        <v>2</v>
      </c>
      <c r="F80" s="13">
        <f t="shared" si="31"/>
        <v>62190.169491525419</v>
      </c>
      <c r="G80" s="14"/>
      <c r="H80" s="71">
        <f t="shared" si="44"/>
        <v>25</v>
      </c>
      <c r="I80" s="15" t="str">
        <f t="shared" si="45"/>
        <v>Трансформатор тока ТЛК-СТ-10-ТЛМ1(1) I-1000 A</v>
      </c>
      <c r="J80" s="16"/>
      <c r="K80" s="17" t="str">
        <f t="shared" si="46"/>
        <v>шт.</v>
      </c>
      <c r="L80" s="18">
        <f t="shared" si="47"/>
        <v>31095.08474576271</v>
      </c>
      <c r="M80" s="11"/>
      <c r="N80" s="17">
        <f t="shared" si="48"/>
        <v>2</v>
      </c>
      <c r="O80" s="19">
        <f t="shared" si="49"/>
        <v>0</v>
      </c>
      <c r="P80" s="14"/>
      <c r="Q80" s="14"/>
      <c r="R80" s="14"/>
      <c r="S80" s="14"/>
      <c r="T80" s="14"/>
      <c r="U80" s="14"/>
      <c r="V80" s="14"/>
      <c r="W80" s="14"/>
      <c r="X80" s="14"/>
      <c r="Y80" s="14"/>
    </row>
    <row r="81" spans="1:25" s="29" customFormat="1" ht="25.5" x14ac:dyDescent="0.2">
      <c r="A81" s="10">
        <v>26</v>
      </c>
      <c r="B81" s="39" t="s">
        <v>115</v>
      </c>
      <c r="C81" s="11" t="s">
        <v>13</v>
      </c>
      <c r="D81" s="11">
        <v>17978.033898305086</v>
      </c>
      <c r="E81" s="12">
        <v>2</v>
      </c>
      <c r="F81" s="13">
        <f t="shared" si="31"/>
        <v>35956.067796610172</v>
      </c>
      <c r="G81" s="14"/>
      <c r="H81" s="71">
        <f t="shared" si="44"/>
        <v>26</v>
      </c>
      <c r="I81" s="15" t="str">
        <f t="shared" si="45"/>
        <v>Трансформатор тока ТЛК-СТ-10-ТЛМ1(1) I-200 A</v>
      </c>
      <c r="J81" s="16"/>
      <c r="K81" s="17" t="str">
        <f t="shared" si="46"/>
        <v>шт.</v>
      </c>
      <c r="L81" s="18">
        <f t="shared" si="47"/>
        <v>17978.033898305086</v>
      </c>
      <c r="M81" s="11"/>
      <c r="N81" s="17">
        <f t="shared" si="48"/>
        <v>2</v>
      </c>
      <c r="O81" s="19">
        <f t="shared" si="49"/>
        <v>0</v>
      </c>
      <c r="P81" s="14"/>
      <c r="Q81" s="14"/>
      <c r="R81" s="14"/>
      <c r="S81" s="14"/>
      <c r="T81" s="14"/>
      <c r="U81" s="14"/>
      <c r="V81" s="14"/>
      <c r="W81" s="14"/>
      <c r="X81" s="14"/>
      <c r="Y81" s="14"/>
    </row>
    <row r="82" spans="1:25" s="29" customFormat="1" ht="25.5" x14ac:dyDescent="0.2">
      <c r="A82" s="10">
        <v>27</v>
      </c>
      <c r="B82" s="39" t="s">
        <v>114</v>
      </c>
      <c r="C82" s="11" t="s">
        <v>13</v>
      </c>
      <c r="D82" s="11">
        <v>16892.161016949154</v>
      </c>
      <c r="E82" s="12">
        <v>4</v>
      </c>
      <c r="F82" s="13">
        <f t="shared" si="31"/>
        <v>67568.644067796617</v>
      </c>
      <c r="G82" s="14"/>
      <c r="H82" s="71">
        <f t="shared" si="44"/>
        <v>27</v>
      </c>
      <c r="I82" s="15" t="str">
        <f t="shared" si="45"/>
        <v>Трансформатор тока ТЛК-СТ-10-ТЛМ1(1) I-150 A</v>
      </c>
      <c r="J82" s="16"/>
      <c r="K82" s="17" t="str">
        <f t="shared" si="46"/>
        <v>шт.</v>
      </c>
      <c r="L82" s="18">
        <f t="shared" si="47"/>
        <v>16892.161016949154</v>
      </c>
      <c r="M82" s="11"/>
      <c r="N82" s="17">
        <f t="shared" si="48"/>
        <v>4</v>
      </c>
      <c r="O82" s="19">
        <f t="shared" si="49"/>
        <v>0</v>
      </c>
      <c r="P82" s="14"/>
      <c r="Q82" s="14"/>
      <c r="R82" s="14"/>
      <c r="S82" s="14"/>
      <c r="T82" s="14"/>
      <c r="U82" s="14"/>
      <c r="V82" s="14"/>
      <c r="W82" s="14"/>
      <c r="X82" s="14"/>
      <c r="Y82" s="14"/>
    </row>
    <row r="83" spans="1:25" s="29" customFormat="1" ht="25.5" x14ac:dyDescent="0.2">
      <c r="A83" s="10">
        <v>28</v>
      </c>
      <c r="B83" s="39" t="s">
        <v>113</v>
      </c>
      <c r="C83" s="11" t="s">
        <v>13</v>
      </c>
      <c r="D83" s="11">
        <v>18733.627118644068</v>
      </c>
      <c r="E83" s="12">
        <v>8</v>
      </c>
      <c r="F83" s="13">
        <f t="shared" si="31"/>
        <v>149869.01694915254</v>
      </c>
      <c r="G83" s="14"/>
      <c r="H83" s="71">
        <f t="shared" si="44"/>
        <v>28</v>
      </c>
      <c r="I83" s="15" t="str">
        <f t="shared" si="45"/>
        <v>Трансформатор тока ТЛК-СТ-10-ТПЛ(1) I-300 A</v>
      </c>
      <c r="J83" s="16"/>
      <c r="K83" s="17" t="str">
        <f t="shared" si="46"/>
        <v>шт.</v>
      </c>
      <c r="L83" s="18">
        <f t="shared" si="47"/>
        <v>18733.627118644068</v>
      </c>
      <c r="M83" s="11"/>
      <c r="N83" s="17">
        <f t="shared" si="48"/>
        <v>8</v>
      </c>
      <c r="O83" s="19">
        <f t="shared" si="49"/>
        <v>0</v>
      </c>
      <c r="P83" s="14"/>
      <c r="Q83" s="14"/>
      <c r="R83" s="14"/>
      <c r="S83" s="14"/>
      <c r="T83" s="14"/>
      <c r="U83" s="14"/>
      <c r="V83" s="14"/>
      <c r="W83" s="14"/>
      <c r="X83" s="14"/>
      <c r="Y83" s="14"/>
    </row>
    <row r="84" spans="1:25" s="29" customFormat="1" ht="25.5" x14ac:dyDescent="0.2">
      <c r="A84" s="10">
        <v>29</v>
      </c>
      <c r="B84" s="39" t="s">
        <v>112</v>
      </c>
      <c r="C84" s="11" t="s">
        <v>13</v>
      </c>
      <c r="D84" s="11">
        <v>15786.669491525425</v>
      </c>
      <c r="E84" s="12">
        <v>4</v>
      </c>
      <c r="F84" s="13">
        <f t="shared" si="31"/>
        <v>63146.677966101699</v>
      </c>
      <c r="G84" s="14"/>
      <c r="H84" s="71">
        <f t="shared" si="44"/>
        <v>29</v>
      </c>
      <c r="I84" s="15" t="str">
        <f t="shared" si="45"/>
        <v>Трансформатор тока ТЛК-СТ-10-ТПЛ(1) I-200 A</v>
      </c>
      <c r="J84" s="16"/>
      <c r="K84" s="17" t="str">
        <f t="shared" si="46"/>
        <v>шт.</v>
      </c>
      <c r="L84" s="18">
        <f t="shared" si="47"/>
        <v>15786.669491525425</v>
      </c>
      <c r="M84" s="11"/>
      <c r="N84" s="17">
        <f t="shared" si="48"/>
        <v>4</v>
      </c>
      <c r="O84" s="19">
        <f t="shared" si="49"/>
        <v>0</v>
      </c>
      <c r="P84" s="14"/>
      <c r="Q84" s="14"/>
      <c r="R84" s="14"/>
      <c r="S84" s="14"/>
      <c r="T84" s="14"/>
      <c r="U84" s="14"/>
      <c r="V84" s="14"/>
      <c r="W84" s="14"/>
      <c r="X84" s="14"/>
      <c r="Y84" s="14"/>
    </row>
    <row r="85" spans="1:25" s="29" customFormat="1" ht="25.5" x14ac:dyDescent="0.2">
      <c r="A85" s="10">
        <v>30</v>
      </c>
      <c r="B85" s="39" t="s">
        <v>111</v>
      </c>
      <c r="C85" s="11" t="s">
        <v>13</v>
      </c>
      <c r="D85" s="11">
        <v>17496.525423728817</v>
      </c>
      <c r="E85" s="12">
        <v>2</v>
      </c>
      <c r="F85" s="13">
        <f t="shared" si="31"/>
        <v>34993.050847457635</v>
      </c>
      <c r="G85" s="14"/>
      <c r="H85" s="71">
        <f t="shared" si="44"/>
        <v>30</v>
      </c>
      <c r="I85" s="15" t="str">
        <f t="shared" si="45"/>
        <v>Трансформатор тока ТЛК-СТ-10-ТПК(1) I-200 A</v>
      </c>
      <c r="J85" s="16"/>
      <c r="K85" s="17" t="str">
        <f t="shared" si="46"/>
        <v>шт.</v>
      </c>
      <c r="L85" s="18">
        <f t="shared" si="47"/>
        <v>17496.525423728817</v>
      </c>
      <c r="M85" s="11"/>
      <c r="N85" s="17">
        <f t="shared" si="48"/>
        <v>2</v>
      </c>
      <c r="O85" s="19">
        <f t="shared" si="49"/>
        <v>0</v>
      </c>
      <c r="P85" s="14"/>
      <c r="Q85" s="14"/>
      <c r="R85" s="14"/>
      <c r="S85" s="14"/>
      <c r="T85" s="14"/>
      <c r="U85" s="14"/>
      <c r="V85" s="14"/>
      <c r="W85" s="14"/>
      <c r="X85" s="14"/>
      <c r="Y85" s="14"/>
    </row>
    <row r="86" spans="1:25" s="29" customFormat="1" ht="25.5" x14ac:dyDescent="0.2">
      <c r="A86" s="10">
        <v>31</v>
      </c>
      <c r="B86" s="39" t="s">
        <v>110</v>
      </c>
      <c r="C86" s="11" t="s">
        <v>13</v>
      </c>
      <c r="D86" s="11">
        <v>16892.161016949154</v>
      </c>
      <c r="E86" s="12">
        <v>3</v>
      </c>
      <c r="F86" s="13">
        <f t="shared" si="31"/>
        <v>50676.483050847462</v>
      </c>
      <c r="G86" s="14"/>
      <c r="H86" s="71">
        <f t="shared" si="44"/>
        <v>31</v>
      </c>
      <c r="I86" s="15" t="str">
        <f t="shared" si="45"/>
        <v>Трансформатор тока ТЛК-СТ-10-ТПК(1) I-600 A</v>
      </c>
      <c r="J86" s="16"/>
      <c r="K86" s="17" t="str">
        <f t="shared" si="46"/>
        <v>шт.</v>
      </c>
      <c r="L86" s="18">
        <f t="shared" si="47"/>
        <v>16892.161016949154</v>
      </c>
      <c r="M86" s="11"/>
      <c r="N86" s="17">
        <f t="shared" si="48"/>
        <v>3</v>
      </c>
      <c r="O86" s="19">
        <f t="shared" si="49"/>
        <v>0</v>
      </c>
      <c r="P86" s="14"/>
      <c r="Q86" s="14"/>
      <c r="R86" s="14"/>
      <c r="S86" s="14"/>
      <c r="T86" s="14"/>
      <c r="U86" s="14"/>
      <c r="V86" s="14"/>
      <c r="W86" s="14"/>
      <c r="X86" s="14"/>
      <c r="Y86" s="14"/>
    </row>
    <row r="87" spans="1:25" s="37" customFormat="1" ht="18.75" customHeight="1" x14ac:dyDescent="0.25">
      <c r="A87" s="100" t="s">
        <v>21</v>
      </c>
      <c r="B87" s="100"/>
      <c r="C87" s="30" t="s">
        <v>19</v>
      </c>
      <c r="D87" s="30"/>
      <c r="E87" s="62">
        <f>SUM(E56:E86)</f>
        <v>319</v>
      </c>
      <c r="F87" s="74">
        <f>SUM(F56:F86)</f>
        <v>1305130.5847457629</v>
      </c>
      <c r="G87" s="48"/>
      <c r="H87" s="49"/>
      <c r="I87" s="40"/>
      <c r="J87" s="40"/>
      <c r="K87" s="40"/>
      <c r="L87" s="41"/>
      <c r="M87" s="44"/>
      <c r="N87" s="44"/>
      <c r="O87" s="50"/>
      <c r="P87" s="51"/>
      <c r="Q87" s="44"/>
      <c r="R87" s="35"/>
      <c r="S87" s="44"/>
      <c r="T87" s="45"/>
    </row>
    <row r="88" spans="1:25" s="46" customFormat="1" ht="15.75" customHeight="1" x14ac:dyDescent="0.25">
      <c r="A88" s="97" t="s">
        <v>22</v>
      </c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</row>
    <row r="89" spans="1:25" s="46" customFormat="1" ht="15.75" customHeight="1" x14ac:dyDescent="0.25">
      <c r="A89" s="97" t="s">
        <v>23</v>
      </c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9"/>
      <c r="Q89" s="99"/>
      <c r="R89" s="99"/>
      <c r="S89" s="99"/>
      <c r="T89" s="99"/>
    </row>
    <row r="90" spans="1:25" s="29" customFormat="1" ht="25.5" x14ac:dyDescent="0.2">
      <c r="A90" s="10">
        <v>1</v>
      </c>
      <c r="B90" s="56" t="s">
        <v>92</v>
      </c>
      <c r="C90" s="11" t="s">
        <v>13</v>
      </c>
      <c r="D90" s="11">
        <v>15593.220338983052</v>
      </c>
      <c r="E90" s="12">
        <v>2</v>
      </c>
      <c r="F90" s="13">
        <f>D90*E90</f>
        <v>31186.440677966104</v>
      </c>
      <c r="G90" s="14"/>
      <c r="H90" s="71">
        <f t="shared" ref="H90:H97" si="50">A90</f>
        <v>1</v>
      </c>
      <c r="I90" s="15" t="str">
        <f t="shared" ref="I90:I97" si="51">B90</f>
        <v>Трансформатор тока ТОЛ-10-11 I- 200 A</v>
      </c>
      <c r="J90" s="16"/>
      <c r="K90" s="17" t="str">
        <f t="shared" ref="K90:K97" si="52">C90</f>
        <v>шт.</v>
      </c>
      <c r="L90" s="18">
        <f t="shared" ref="L90:L97" si="53">D90</f>
        <v>15593.220338983052</v>
      </c>
      <c r="M90" s="11"/>
      <c r="N90" s="17">
        <f t="shared" ref="N90:N97" si="54">E90</f>
        <v>2</v>
      </c>
      <c r="O90" s="19">
        <f t="shared" ref="O90:O97" si="55">M90*N90</f>
        <v>0</v>
      </c>
      <c r="P90" s="14"/>
      <c r="Q90" s="14"/>
      <c r="R90" s="14"/>
      <c r="S90" s="14"/>
      <c r="T90" s="14"/>
      <c r="U90" s="14"/>
      <c r="V90" s="14"/>
      <c r="W90" s="14"/>
      <c r="X90" s="14"/>
      <c r="Y90" s="14"/>
    </row>
    <row r="91" spans="1:25" s="29" customFormat="1" ht="25.5" x14ac:dyDescent="0.2">
      <c r="A91" s="10">
        <v>2</v>
      </c>
      <c r="B91" s="56" t="s">
        <v>93</v>
      </c>
      <c r="C91" s="11" t="s">
        <v>13</v>
      </c>
      <c r="D91" s="11">
        <v>19600</v>
      </c>
      <c r="E91" s="12">
        <v>4</v>
      </c>
      <c r="F91" s="13">
        <f t="shared" ref="F91:F107" si="56">D91*E91</f>
        <v>78400</v>
      </c>
      <c r="G91" s="14"/>
      <c r="H91" s="71">
        <f t="shared" si="50"/>
        <v>2</v>
      </c>
      <c r="I91" s="15" t="str">
        <f t="shared" si="51"/>
        <v>Трансформатор тока ТОЛ-10 I- 50 A</v>
      </c>
      <c r="J91" s="16"/>
      <c r="K91" s="17" t="str">
        <f t="shared" si="52"/>
        <v>шт.</v>
      </c>
      <c r="L91" s="18">
        <f t="shared" si="53"/>
        <v>19600</v>
      </c>
      <c r="M91" s="11"/>
      <c r="N91" s="17">
        <f t="shared" si="54"/>
        <v>4</v>
      </c>
      <c r="O91" s="19">
        <f t="shared" si="55"/>
        <v>0</v>
      </c>
      <c r="P91" s="14"/>
      <c r="Q91" s="14"/>
      <c r="R91" s="14"/>
      <c r="S91" s="14"/>
      <c r="T91" s="14"/>
      <c r="U91" s="14"/>
      <c r="V91" s="14"/>
      <c r="W91" s="14"/>
      <c r="X91" s="14"/>
      <c r="Y91" s="14"/>
    </row>
    <row r="92" spans="1:25" s="29" customFormat="1" ht="25.5" x14ac:dyDescent="0.2">
      <c r="A92" s="10">
        <v>3</v>
      </c>
      <c r="B92" s="56" t="s">
        <v>94</v>
      </c>
      <c r="C92" s="11" t="s">
        <v>13</v>
      </c>
      <c r="D92" s="11">
        <v>16352.000000000002</v>
      </c>
      <c r="E92" s="12">
        <v>4</v>
      </c>
      <c r="F92" s="13">
        <f t="shared" si="56"/>
        <v>65408.000000000007</v>
      </c>
      <c r="G92" s="14"/>
      <c r="H92" s="71">
        <f t="shared" si="50"/>
        <v>3</v>
      </c>
      <c r="I92" s="15" t="str">
        <f t="shared" si="51"/>
        <v>Трансформатор тока ТОЛ-10 I- 150 A</v>
      </c>
      <c r="J92" s="16"/>
      <c r="K92" s="17" t="str">
        <f t="shared" si="52"/>
        <v>шт.</v>
      </c>
      <c r="L92" s="18">
        <f t="shared" si="53"/>
        <v>16352.000000000002</v>
      </c>
      <c r="M92" s="11"/>
      <c r="N92" s="17">
        <f t="shared" si="54"/>
        <v>4</v>
      </c>
      <c r="O92" s="19">
        <f t="shared" si="55"/>
        <v>0</v>
      </c>
      <c r="P92" s="14"/>
      <c r="Q92" s="14"/>
      <c r="R92" s="14"/>
      <c r="S92" s="14"/>
      <c r="T92" s="14"/>
      <c r="U92" s="14"/>
      <c r="V92" s="14"/>
      <c r="W92" s="14"/>
      <c r="X92" s="14"/>
      <c r="Y92" s="14"/>
    </row>
    <row r="93" spans="1:25" s="29" customFormat="1" ht="25.5" x14ac:dyDescent="0.2">
      <c r="A93" s="10">
        <v>4</v>
      </c>
      <c r="B93" s="56" t="s">
        <v>95</v>
      </c>
      <c r="C93" s="11" t="s">
        <v>13</v>
      </c>
      <c r="D93" s="11">
        <v>18846.127118644068</v>
      </c>
      <c r="E93" s="12">
        <v>2</v>
      </c>
      <c r="F93" s="13">
        <f t="shared" si="56"/>
        <v>37692.254237288136</v>
      </c>
      <c r="G93" s="14"/>
      <c r="H93" s="71">
        <f t="shared" si="50"/>
        <v>4</v>
      </c>
      <c r="I93" s="15" t="str">
        <f t="shared" si="51"/>
        <v>Трансформатор тока ТОЛ-10 I- 200 A</v>
      </c>
      <c r="J93" s="16"/>
      <c r="K93" s="17" t="str">
        <f t="shared" si="52"/>
        <v>шт.</v>
      </c>
      <c r="L93" s="18">
        <f t="shared" si="53"/>
        <v>18846.127118644068</v>
      </c>
      <c r="M93" s="11"/>
      <c r="N93" s="17">
        <f t="shared" si="54"/>
        <v>2</v>
      </c>
      <c r="O93" s="19">
        <f t="shared" si="55"/>
        <v>0</v>
      </c>
      <c r="P93" s="14"/>
      <c r="Q93" s="14"/>
      <c r="R93" s="14"/>
      <c r="S93" s="14"/>
      <c r="T93" s="14"/>
      <c r="U93" s="14"/>
      <c r="V93" s="14"/>
      <c r="W93" s="14"/>
      <c r="X93" s="14"/>
      <c r="Y93" s="14"/>
    </row>
    <row r="94" spans="1:25" s="29" customFormat="1" ht="25.5" x14ac:dyDescent="0.2">
      <c r="A94" s="10">
        <v>5</v>
      </c>
      <c r="B94" s="56" t="s">
        <v>96</v>
      </c>
      <c r="C94" s="11" t="s">
        <v>13</v>
      </c>
      <c r="D94" s="11">
        <v>17106.728813559323</v>
      </c>
      <c r="E94" s="12">
        <v>8</v>
      </c>
      <c r="F94" s="13">
        <f t="shared" si="56"/>
        <v>136853.83050847458</v>
      </c>
      <c r="G94" s="14"/>
      <c r="H94" s="71">
        <f t="shared" si="50"/>
        <v>5</v>
      </c>
      <c r="I94" s="15" t="str">
        <f t="shared" si="51"/>
        <v>Трансформатор тока ТЛП-10-5 I- 200 A</v>
      </c>
      <c r="J94" s="16"/>
      <c r="K94" s="17" t="str">
        <f t="shared" si="52"/>
        <v>шт.</v>
      </c>
      <c r="L94" s="18">
        <f t="shared" si="53"/>
        <v>17106.728813559323</v>
      </c>
      <c r="M94" s="11"/>
      <c r="N94" s="17">
        <f t="shared" si="54"/>
        <v>8</v>
      </c>
      <c r="O94" s="19">
        <f t="shared" si="55"/>
        <v>0</v>
      </c>
      <c r="P94" s="14"/>
      <c r="Q94" s="14"/>
      <c r="R94" s="14"/>
      <c r="S94" s="14"/>
      <c r="T94" s="14"/>
      <c r="U94" s="14"/>
      <c r="V94" s="14"/>
      <c r="W94" s="14"/>
      <c r="X94" s="14"/>
      <c r="Y94" s="14"/>
    </row>
    <row r="95" spans="1:25" s="29" customFormat="1" ht="25.5" x14ac:dyDescent="0.2">
      <c r="A95" s="10">
        <v>6</v>
      </c>
      <c r="B95" s="56" t="s">
        <v>97</v>
      </c>
      <c r="C95" s="11" t="s">
        <v>13</v>
      </c>
      <c r="D95" s="11">
        <v>17106.728813559323</v>
      </c>
      <c r="E95" s="12">
        <v>12</v>
      </c>
      <c r="F95" s="13">
        <f t="shared" si="56"/>
        <v>205280.74576271186</v>
      </c>
      <c r="G95" s="14"/>
      <c r="H95" s="71">
        <f t="shared" si="50"/>
        <v>6</v>
      </c>
      <c r="I95" s="15" t="str">
        <f t="shared" si="51"/>
        <v>Трансформатор тока ТЛП-10-5 I- 300 A</v>
      </c>
      <c r="J95" s="16"/>
      <c r="K95" s="17" t="str">
        <f t="shared" si="52"/>
        <v>шт.</v>
      </c>
      <c r="L95" s="18">
        <f t="shared" si="53"/>
        <v>17106.728813559323</v>
      </c>
      <c r="M95" s="11"/>
      <c r="N95" s="17">
        <f t="shared" si="54"/>
        <v>12</v>
      </c>
      <c r="O95" s="19">
        <f t="shared" si="55"/>
        <v>0</v>
      </c>
      <c r="P95" s="14"/>
      <c r="Q95" s="14"/>
      <c r="R95" s="14"/>
      <c r="S95" s="14"/>
      <c r="T95" s="14"/>
      <c r="U95" s="14"/>
      <c r="V95" s="14"/>
      <c r="W95" s="14"/>
      <c r="X95" s="14"/>
      <c r="Y95" s="14"/>
    </row>
    <row r="96" spans="1:25" s="29" customFormat="1" ht="25.5" x14ac:dyDescent="0.2">
      <c r="A96" s="10">
        <v>7</v>
      </c>
      <c r="B96" s="56" t="s">
        <v>98</v>
      </c>
      <c r="C96" s="11" t="s">
        <v>13</v>
      </c>
      <c r="D96" s="11">
        <v>17106.728813559323</v>
      </c>
      <c r="E96" s="12">
        <v>10</v>
      </c>
      <c r="F96" s="13">
        <f t="shared" si="56"/>
        <v>171067.28813559323</v>
      </c>
      <c r="G96" s="14"/>
      <c r="H96" s="71">
        <f t="shared" si="50"/>
        <v>7</v>
      </c>
      <c r="I96" s="15" t="str">
        <f t="shared" si="51"/>
        <v>Трансформатор тока ТЛП-10-5 I- 400 A</v>
      </c>
      <c r="J96" s="16"/>
      <c r="K96" s="17" t="str">
        <f t="shared" si="52"/>
        <v>шт.</v>
      </c>
      <c r="L96" s="18">
        <f t="shared" si="53"/>
        <v>17106.728813559323</v>
      </c>
      <c r="M96" s="11"/>
      <c r="N96" s="17">
        <f t="shared" si="54"/>
        <v>10</v>
      </c>
      <c r="O96" s="19">
        <f t="shared" si="55"/>
        <v>0</v>
      </c>
      <c r="P96" s="14"/>
      <c r="Q96" s="14"/>
      <c r="R96" s="14"/>
      <c r="S96" s="14"/>
      <c r="T96" s="14"/>
      <c r="U96" s="14"/>
      <c r="V96" s="14"/>
      <c r="W96" s="14"/>
      <c r="X96" s="14"/>
      <c r="Y96" s="14"/>
    </row>
    <row r="97" spans="1:25" s="29" customFormat="1" ht="25.5" x14ac:dyDescent="0.2">
      <c r="A97" s="10">
        <v>8</v>
      </c>
      <c r="B97" s="56" t="s">
        <v>99</v>
      </c>
      <c r="C97" s="11" t="s">
        <v>13</v>
      </c>
      <c r="D97" s="11">
        <v>19112.194915254237</v>
      </c>
      <c r="E97" s="12">
        <v>2</v>
      </c>
      <c r="F97" s="13">
        <f t="shared" si="56"/>
        <v>38224.389830508473</v>
      </c>
      <c r="G97" s="14"/>
      <c r="H97" s="71">
        <f t="shared" si="50"/>
        <v>8</v>
      </c>
      <c r="I97" s="15" t="str">
        <f t="shared" si="51"/>
        <v>Трансформатор тока ТЛП-10-5 I- 100 A</v>
      </c>
      <c r="J97" s="16"/>
      <c r="K97" s="17" t="str">
        <f t="shared" si="52"/>
        <v>шт.</v>
      </c>
      <c r="L97" s="18">
        <f t="shared" si="53"/>
        <v>19112.194915254237</v>
      </c>
      <c r="M97" s="11"/>
      <c r="N97" s="17">
        <f t="shared" si="54"/>
        <v>2</v>
      </c>
      <c r="O97" s="19">
        <f t="shared" si="55"/>
        <v>0</v>
      </c>
      <c r="P97" s="14"/>
      <c r="Q97" s="14"/>
      <c r="R97" s="14"/>
      <c r="S97" s="14"/>
      <c r="T97" s="14"/>
      <c r="U97" s="14"/>
      <c r="V97" s="14"/>
      <c r="W97" s="14"/>
      <c r="X97" s="14"/>
      <c r="Y97" s="14"/>
    </row>
    <row r="98" spans="1:25" s="29" customFormat="1" ht="25.5" x14ac:dyDescent="0.2">
      <c r="A98" s="10">
        <v>9</v>
      </c>
      <c r="B98" s="56" t="s">
        <v>100</v>
      </c>
      <c r="C98" s="11" t="s">
        <v>13</v>
      </c>
      <c r="D98" s="11">
        <v>19112.194915254237</v>
      </c>
      <c r="E98" s="12">
        <v>4</v>
      </c>
      <c r="F98" s="13">
        <f t="shared" si="56"/>
        <v>76448.779661016946</v>
      </c>
      <c r="G98" s="14"/>
      <c r="H98" s="71">
        <f>A98</f>
        <v>9</v>
      </c>
      <c r="I98" s="15" t="str">
        <f>B98</f>
        <v>Трансформатор тока ТЛП-10-5 I- 600 A</v>
      </c>
      <c r="J98" s="16"/>
      <c r="K98" s="17" t="str">
        <f>C98</f>
        <v>шт.</v>
      </c>
      <c r="L98" s="18">
        <f>D98</f>
        <v>19112.194915254237</v>
      </c>
      <c r="M98" s="11"/>
      <c r="N98" s="17">
        <f>E98</f>
        <v>4</v>
      </c>
      <c r="O98" s="19">
        <f>M98*N98</f>
        <v>0</v>
      </c>
      <c r="P98" s="14"/>
      <c r="Q98" s="14"/>
      <c r="R98" s="14"/>
      <c r="S98" s="14"/>
      <c r="T98" s="14"/>
      <c r="U98" s="14"/>
      <c r="V98" s="14"/>
      <c r="W98" s="14"/>
      <c r="X98" s="14"/>
      <c r="Y98" s="14"/>
    </row>
    <row r="99" spans="1:25" s="29" customFormat="1" ht="25.5" x14ac:dyDescent="0.2">
      <c r="A99" s="10">
        <v>10</v>
      </c>
      <c r="B99" s="56" t="s">
        <v>101</v>
      </c>
      <c r="C99" s="11" t="s">
        <v>13</v>
      </c>
      <c r="D99" s="11">
        <v>17106.728813559323</v>
      </c>
      <c r="E99" s="12">
        <v>2</v>
      </c>
      <c r="F99" s="13">
        <f t="shared" si="56"/>
        <v>34213.457627118645</v>
      </c>
      <c r="G99" s="14"/>
      <c r="H99" s="71">
        <f t="shared" ref="H99:H102" si="57">A99</f>
        <v>10</v>
      </c>
      <c r="I99" s="15" t="str">
        <f t="shared" ref="I99:I102" si="58">B99</f>
        <v>Трансформатор тока ТЛП-10-5 I- 150 A</v>
      </c>
      <c r="J99" s="16"/>
      <c r="K99" s="17" t="str">
        <f t="shared" ref="K99:K102" si="59">C99</f>
        <v>шт.</v>
      </c>
      <c r="L99" s="18">
        <f t="shared" ref="L99:L102" si="60">D99</f>
        <v>17106.728813559323</v>
      </c>
      <c r="M99" s="11"/>
      <c r="N99" s="17">
        <f t="shared" ref="N99:N102" si="61">E99</f>
        <v>2</v>
      </c>
      <c r="O99" s="19">
        <f t="shared" ref="O99:O102" si="62">M99*N99</f>
        <v>0</v>
      </c>
      <c r="P99" s="14"/>
      <c r="Q99" s="14"/>
      <c r="R99" s="14"/>
      <c r="S99" s="14"/>
      <c r="T99" s="14"/>
      <c r="U99" s="14"/>
      <c r="V99" s="14"/>
      <c r="W99" s="14"/>
      <c r="X99" s="14"/>
      <c r="Y99" s="14"/>
    </row>
    <row r="100" spans="1:25" s="29" customFormat="1" ht="25.5" x14ac:dyDescent="0.2">
      <c r="A100" s="10">
        <v>11</v>
      </c>
      <c r="B100" s="56" t="s">
        <v>102</v>
      </c>
      <c r="C100" s="11" t="s">
        <v>13</v>
      </c>
      <c r="D100" s="11">
        <v>542.42372881355925</v>
      </c>
      <c r="E100" s="12">
        <v>15</v>
      </c>
      <c r="F100" s="13">
        <f t="shared" si="56"/>
        <v>8136.3559322033889</v>
      </c>
      <c r="G100" s="14"/>
      <c r="H100" s="71">
        <f t="shared" si="57"/>
        <v>11</v>
      </c>
      <c r="I100" s="15" t="str">
        <f t="shared" si="58"/>
        <v>Трансформатор тока Т-0,66 I- 600 A</v>
      </c>
      <c r="J100" s="16"/>
      <c r="K100" s="17" t="str">
        <f t="shared" si="59"/>
        <v>шт.</v>
      </c>
      <c r="L100" s="18">
        <f t="shared" si="60"/>
        <v>542.42372881355925</v>
      </c>
      <c r="M100" s="11"/>
      <c r="N100" s="17">
        <f t="shared" si="61"/>
        <v>15</v>
      </c>
      <c r="O100" s="19">
        <f t="shared" si="62"/>
        <v>0</v>
      </c>
      <c r="P100" s="14"/>
      <c r="Q100" s="14"/>
      <c r="R100" s="14"/>
      <c r="S100" s="14"/>
      <c r="T100" s="14"/>
      <c r="U100" s="14"/>
      <c r="V100" s="14"/>
      <c r="W100" s="14"/>
      <c r="X100" s="14"/>
      <c r="Y100" s="14"/>
    </row>
    <row r="101" spans="1:25" s="29" customFormat="1" ht="25.5" x14ac:dyDescent="0.2">
      <c r="A101" s="10">
        <v>12</v>
      </c>
      <c r="B101" s="56" t="s">
        <v>103</v>
      </c>
      <c r="C101" s="11" t="s">
        <v>13</v>
      </c>
      <c r="D101" s="11">
        <v>525.10169491525426</v>
      </c>
      <c r="E101" s="12">
        <v>21</v>
      </c>
      <c r="F101" s="13">
        <f t="shared" si="56"/>
        <v>11027.135593220339</v>
      </c>
      <c r="G101" s="14"/>
      <c r="H101" s="71">
        <f t="shared" si="57"/>
        <v>12</v>
      </c>
      <c r="I101" s="15" t="str">
        <f t="shared" si="58"/>
        <v>Трансформатор тока Т-0,66 I- 400 A</v>
      </c>
      <c r="J101" s="16"/>
      <c r="K101" s="17" t="str">
        <f t="shared" si="59"/>
        <v>шт.</v>
      </c>
      <c r="L101" s="18">
        <f t="shared" si="60"/>
        <v>525.10169491525426</v>
      </c>
      <c r="M101" s="11"/>
      <c r="N101" s="17">
        <f t="shared" si="61"/>
        <v>21</v>
      </c>
      <c r="O101" s="19">
        <f t="shared" si="62"/>
        <v>0</v>
      </c>
      <c r="P101" s="14"/>
      <c r="Q101" s="14"/>
      <c r="R101" s="14"/>
      <c r="S101" s="14"/>
      <c r="T101" s="14"/>
      <c r="U101" s="14"/>
      <c r="V101" s="14"/>
      <c r="W101" s="14"/>
      <c r="X101" s="14"/>
      <c r="Y101" s="14"/>
    </row>
    <row r="102" spans="1:25" s="29" customFormat="1" ht="25.5" x14ac:dyDescent="0.2">
      <c r="A102" s="10">
        <v>13</v>
      </c>
      <c r="B102" s="56" t="s">
        <v>104</v>
      </c>
      <c r="C102" s="11" t="s">
        <v>13</v>
      </c>
      <c r="D102" s="11">
        <v>446.31355932203388</v>
      </c>
      <c r="E102" s="12">
        <v>6</v>
      </c>
      <c r="F102" s="13">
        <f t="shared" si="56"/>
        <v>2677.8813559322034</v>
      </c>
      <c r="G102" s="14"/>
      <c r="H102" s="71">
        <f t="shared" si="57"/>
        <v>13</v>
      </c>
      <c r="I102" s="15" t="str">
        <f t="shared" si="58"/>
        <v>Трансформатор тока Т-0,66-М I- 1200 A</v>
      </c>
      <c r="J102" s="16"/>
      <c r="K102" s="17" t="str">
        <f t="shared" si="59"/>
        <v>шт.</v>
      </c>
      <c r="L102" s="18">
        <f t="shared" si="60"/>
        <v>446.31355932203388</v>
      </c>
      <c r="M102" s="11"/>
      <c r="N102" s="17">
        <f t="shared" si="61"/>
        <v>6</v>
      </c>
      <c r="O102" s="19">
        <f t="shared" si="62"/>
        <v>0</v>
      </c>
      <c r="P102" s="14"/>
      <c r="Q102" s="14"/>
      <c r="R102" s="14"/>
      <c r="S102" s="14"/>
      <c r="T102" s="14"/>
      <c r="U102" s="14"/>
      <c r="V102" s="14"/>
      <c r="W102" s="14"/>
      <c r="X102" s="14"/>
      <c r="Y102" s="14"/>
    </row>
    <row r="103" spans="1:25" s="29" customFormat="1" ht="25.5" x14ac:dyDescent="0.2">
      <c r="A103" s="10">
        <v>14</v>
      </c>
      <c r="B103" s="56" t="s">
        <v>105</v>
      </c>
      <c r="C103" s="11" t="s">
        <v>13</v>
      </c>
      <c r="D103" s="11">
        <v>655.56779661016958</v>
      </c>
      <c r="E103" s="12">
        <v>15</v>
      </c>
      <c r="F103" s="13">
        <f t="shared" si="56"/>
        <v>9833.516949152543</v>
      </c>
      <c r="G103" s="14"/>
      <c r="H103" s="71">
        <f>A103</f>
        <v>14</v>
      </c>
      <c r="I103" s="15" t="str">
        <f>B103</f>
        <v>Трансформатор тока Т-0,66 I- 1000 A</v>
      </c>
      <c r="J103" s="16"/>
      <c r="K103" s="17" t="str">
        <f>C103</f>
        <v>шт.</v>
      </c>
      <c r="L103" s="18">
        <f>D103</f>
        <v>655.56779661016958</v>
      </c>
      <c r="M103" s="11"/>
      <c r="N103" s="17">
        <f>E103</f>
        <v>15</v>
      </c>
      <c r="O103" s="19">
        <f>M103*N103</f>
        <v>0</v>
      </c>
      <c r="P103" s="14"/>
      <c r="Q103" s="14"/>
      <c r="R103" s="14"/>
      <c r="S103" s="14"/>
      <c r="T103" s="14"/>
      <c r="U103" s="14"/>
      <c r="V103" s="14"/>
      <c r="W103" s="14"/>
      <c r="X103" s="14"/>
      <c r="Y103" s="14"/>
    </row>
    <row r="104" spans="1:25" s="29" customFormat="1" ht="25.5" x14ac:dyDescent="0.2">
      <c r="A104" s="10">
        <v>15</v>
      </c>
      <c r="B104" s="56" t="s">
        <v>106</v>
      </c>
      <c r="C104" s="11" t="s">
        <v>13</v>
      </c>
      <c r="D104" s="11">
        <v>541.49152542372883</v>
      </c>
      <c r="E104" s="12">
        <v>9</v>
      </c>
      <c r="F104" s="13">
        <f t="shared" si="56"/>
        <v>4873.4237288135591</v>
      </c>
      <c r="G104" s="14"/>
      <c r="H104" s="71">
        <f t="shared" ref="H104:H107" si="63">A104</f>
        <v>15</v>
      </c>
      <c r="I104" s="15" t="str">
        <f t="shared" ref="I104:I107" si="64">B104</f>
        <v>Трансформатор тока Т-0,66-М I- 300 A</v>
      </c>
      <c r="J104" s="16"/>
      <c r="K104" s="17" t="str">
        <f t="shared" ref="K104:K107" si="65">C104</f>
        <v>шт.</v>
      </c>
      <c r="L104" s="18">
        <f t="shared" ref="L104:L107" si="66">D104</f>
        <v>541.49152542372883</v>
      </c>
      <c r="M104" s="11"/>
      <c r="N104" s="17">
        <f t="shared" ref="N104:N107" si="67">E104</f>
        <v>9</v>
      </c>
      <c r="O104" s="19">
        <f t="shared" ref="O104:O107" si="68">M104*N104</f>
        <v>0</v>
      </c>
      <c r="P104" s="14"/>
      <c r="Q104" s="14"/>
      <c r="R104" s="14"/>
      <c r="S104" s="14"/>
      <c r="T104" s="14"/>
      <c r="U104" s="14"/>
      <c r="V104" s="14"/>
      <c r="W104" s="14"/>
      <c r="X104" s="14"/>
      <c r="Y104" s="14"/>
    </row>
    <row r="105" spans="1:25" s="29" customFormat="1" ht="25.5" x14ac:dyDescent="0.2">
      <c r="A105" s="10">
        <v>16</v>
      </c>
      <c r="B105" s="56" t="s">
        <v>107</v>
      </c>
      <c r="C105" s="11" t="s">
        <v>13</v>
      </c>
      <c r="D105" s="11">
        <v>750.76271186440681</v>
      </c>
      <c r="E105" s="12">
        <v>144</v>
      </c>
      <c r="F105" s="13">
        <f t="shared" si="56"/>
        <v>108109.83050847458</v>
      </c>
      <c r="G105" s="14"/>
      <c r="H105" s="71">
        <f t="shared" si="63"/>
        <v>16</v>
      </c>
      <c r="I105" s="15" t="str">
        <f t="shared" si="64"/>
        <v>Трансформатор тока Т-0,66-1 I-100 A</v>
      </c>
      <c r="J105" s="16"/>
      <c r="K105" s="17" t="str">
        <f t="shared" si="65"/>
        <v>шт.</v>
      </c>
      <c r="L105" s="18">
        <f t="shared" si="66"/>
        <v>750.76271186440681</v>
      </c>
      <c r="M105" s="11"/>
      <c r="N105" s="17">
        <f t="shared" si="67"/>
        <v>144</v>
      </c>
      <c r="O105" s="19">
        <f t="shared" si="68"/>
        <v>0</v>
      </c>
      <c r="P105" s="14"/>
      <c r="Q105" s="14"/>
      <c r="R105" s="14"/>
      <c r="S105" s="14"/>
      <c r="T105" s="14"/>
      <c r="U105" s="14"/>
      <c r="V105" s="14"/>
      <c r="W105" s="14"/>
      <c r="X105" s="14"/>
      <c r="Y105" s="14"/>
    </row>
    <row r="106" spans="1:25" s="29" customFormat="1" ht="25.5" x14ac:dyDescent="0.2">
      <c r="A106" s="10">
        <v>17</v>
      </c>
      <c r="B106" s="56" t="s">
        <v>108</v>
      </c>
      <c r="C106" s="11" t="s">
        <v>13</v>
      </c>
      <c r="D106" s="11">
        <v>750.76271186440681</v>
      </c>
      <c r="E106" s="12">
        <v>27</v>
      </c>
      <c r="F106" s="13">
        <f t="shared" si="56"/>
        <v>20270.593220338982</v>
      </c>
      <c r="G106" s="14"/>
      <c r="H106" s="71">
        <f t="shared" si="63"/>
        <v>17</v>
      </c>
      <c r="I106" s="15" t="str">
        <f t="shared" si="64"/>
        <v>Трансформатор тока Т-0,66-1 I- 150 A</v>
      </c>
      <c r="J106" s="16"/>
      <c r="K106" s="17" t="str">
        <f t="shared" si="65"/>
        <v>шт.</v>
      </c>
      <c r="L106" s="18">
        <f t="shared" si="66"/>
        <v>750.76271186440681</v>
      </c>
      <c r="M106" s="11"/>
      <c r="N106" s="17">
        <f t="shared" si="67"/>
        <v>27</v>
      </c>
      <c r="O106" s="19">
        <f t="shared" si="68"/>
        <v>0</v>
      </c>
      <c r="P106" s="14"/>
      <c r="Q106" s="14"/>
      <c r="R106" s="14"/>
      <c r="S106" s="14"/>
      <c r="T106" s="14"/>
      <c r="U106" s="14"/>
      <c r="V106" s="14"/>
      <c r="W106" s="14"/>
      <c r="X106" s="14"/>
      <c r="Y106" s="14"/>
    </row>
    <row r="107" spans="1:25" s="29" customFormat="1" ht="24" customHeight="1" x14ac:dyDescent="0.2">
      <c r="A107" s="10">
        <v>18</v>
      </c>
      <c r="B107" s="56" t="s">
        <v>109</v>
      </c>
      <c r="C107" s="11" t="s">
        <v>13</v>
      </c>
      <c r="D107" s="11">
        <v>477.88983050847457</v>
      </c>
      <c r="E107" s="12">
        <v>12</v>
      </c>
      <c r="F107" s="13">
        <f t="shared" si="56"/>
        <v>5734.6779661016953</v>
      </c>
      <c r="G107" s="14"/>
      <c r="H107" s="71">
        <f t="shared" si="63"/>
        <v>18</v>
      </c>
      <c r="I107" s="15" t="str">
        <f t="shared" si="64"/>
        <v>Трансформатор тока Т-0,66-1 I-200 A</v>
      </c>
      <c r="J107" s="16"/>
      <c r="K107" s="17" t="str">
        <f t="shared" si="65"/>
        <v>шт.</v>
      </c>
      <c r="L107" s="18">
        <f t="shared" si="66"/>
        <v>477.88983050847457</v>
      </c>
      <c r="M107" s="11"/>
      <c r="N107" s="17">
        <f t="shared" si="67"/>
        <v>12</v>
      </c>
      <c r="O107" s="19">
        <f t="shared" si="68"/>
        <v>0</v>
      </c>
      <c r="P107" s="14"/>
      <c r="Q107" s="14"/>
      <c r="R107" s="14"/>
      <c r="S107" s="14"/>
      <c r="T107" s="14"/>
      <c r="U107" s="14"/>
      <c r="V107" s="14"/>
      <c r="W107" s="14"/>
      <c r="X107" s="14"/>
      <c r="Y107" s="14"/>
    </row>
    <row r="108" spans="1:25" s="43" customFormat="1" ht="15.75" customHeight="1" x14ac:dyDescent="0.2">
      <c r="A108" s="101" t="s">
        <v>25</v>
      </c>
      <c r="B108" s="102"/>
      <c r="C108" s="30" t="s">
        <v>19</v>
      </c>
      <c r="D108" s="30"/>
      <c r="E108" s="62">
        <f>SUM(E90:E107)</f>
        <v>299</v>
      </c>
      <c r="F108" s="74">
        <f>SUM(F90:F107)</f>
        <v>1045438.6016949156</v>
      </c>
      <c r="G108" s="48"/>
      <c r="H108" s="49"/>
      <c r="I108" s="57"/>
      <c r="J108" s="57"/>
      <c r="K108" s="57"/>
      <c r="L108" s="32"/>
      <c r="M108" s="33"/>
      <c r="N108" s="33"/>
      <c r="O108" s="64"/>
      <c r="P108" s="58"/>
      <c r="Q108" s="59"/>
      <c r="R108" s="60"/>
      <c r="S108" s="67"/>
      <c r="T108" s="61"/>
    </row>
    <row r="109" spans="1:25" s="46" customFormat="1" ht="15.75" customHeight="1" x14ac:dyDescent="0.25">
      <c r="A109" s="103" t="s">
        <v>26</v>
      </c>
      <c r="B109" s="99"/>
      <c r="C109" s="99"/>
      <c r="D109" s="99"/>
      <c r="E109" s="99"/>
      <c r="F109" s="99"/>
      <c r="G109" s="99"/>
      <c r="H109" s="99"/>
      <c r="I109" s="99"/>
      <c r="J109" s="99"/>
      <c r="K109" s="99"/>
      <c r="L109" s="99"/>
      <c r="M109" s="99"/>
      <c r="N109" s="99"/>
      <c r="O109" s="99"/>
      <c r="P109" s="99"/>
      <c r="Q109" s="99"/>
      <c r="R109" s="99"/>
      <c r="S109" s="99"/>
      <c r="T109" s="99"/>
    </row>
    <row r="110" spans="1:25" s="29" customFormat="1" ht="25.5" x14ac:dyDescent="0.2">
      <c r="A110" s="10">
        <v>1</v>
      </c>
      <c r="B110" s="53" t="s">
        <v>122</v>
      </c>
      <c r="C110" s="11" t="s">
        <v>13</v>
      </c>
      <c r="D110" s="11">
        <v>732.63</v>
      </c>
      <c r="E110" s="12">
        <v>21</v>
      </c>
      <c r="F110" s="13">
        <f>D110*E110</f>
        <v>15385.23</v>
      </c>
      <c r="G110" s="14"/>
      <c r="H110" s="71">
        <f t="shared" si="44"/>
        <v>1</v>
      </c>
      <c r="I110" s="15" t="str">
        <f t="shared" si="45"/>
        <v>Трансформатор тока ТШП-0,66 I- 400 A</v>
      </c>
      <c r="J110" s="16"/>
      <c r="K110" s="17" t="str">
        <f t="shared" si="46"/>
        <v>шт.</v>
      </c>
      <c r="L110" s="18">
        <f t="shared" si="47"/>
        <v>732.63</v>
      </c>
      <c r="M110" s="11"/>
      <c r="N110" s="17">
        <f t="shared" si="48"/>
        <v>21</v>
      </c>
      <c r="O110" s="19">
        <f t="shared" si="49"/>
        <v>0</v>
      </c>
      <c r="P110" s="14"/>
      <c r="Q110" s="14"/>
      <c r="R110" s="14"/>
      <c r="S110" s="14"/>
      <c r="T110" s="14"/>
      <c r="U110" s="14"/>
      <c r="V110" s="14"/>
      <c r="W110" s="14"/>
      <c r="X110" s="14"/>
      <c r="Y110" s="14"/>
    </row>
    <row r="111" spans="1:25" s="29" customFormat="1" ht="25.5" x14ac:dyDescent="0.2">
      <c r="A111" s="10">
        <v>2</v>
      </c>
      <c r="B111" s="53" t="s">
        <v>123</v>
      </c>
      <c r="C111" s="11" t="s">
        <v>13</v>
      </c>
      <c r="D111" s="11">
        <v>732.62</v>
      </c>
      <c r="E111" s="12">
        <v>9</v>
      </c>
      <c r="F111" s="13">
        <f t="shared" ref="F111:F128" si="69">D111*E111</f>
        <v>6593.58</v>
      </c>
      <c r="G111" s="14"/>
      <c r="H111" s="71">
        <f t="shared" si="44"/>
        <v>2</v>
      </c>
      <c r="I111" s="15" t="str">
        <f t="shared" si="45"/>
        <v>Трансформатор тока ТШП-0,66 I- 300 A</v>
      </c>
      <c r="J111" s="16"/>
      <c r="K111" s="17" t="str">
        <f t="shared" si="46"/>
        <v>шт.</v>
      </c>
      <c r="L111" s="18">
        <f t="shared" si="47"/>
        <v>732.62</v>
      </c>
      <c r="M111" s="11"/>
      <c r="N111" s="17">
        <f t="shared" si="48"/>
        <v>9</v>
      </c>
      <c r="O111" s="19">
        <f t="shared" si="49"/>
        <v>0</v>
      </c>
      <c r="P111" s="14"/>
      <c r="Q111" s="14"/>
      <c r="R111" s="14"/>
      <c r="S111" s="14"/>
      <c r="T111" s="14"/>
      <c r="U111" s="14"/>
      <c r="V111" s="14"/>
      <c r="W111" s="14"/>
      <c r="X111" s="14"/>
      <c r="Y111" s="14"/>
    </row>
    <row r="112" spans="1:25" s="29" customFormat="1" ht="25.5" x14ac:dyDescent="0.2">
      <c r="A112" s="10">
        <v>3</v>
      </c>
      <c r="B112" s="53" t="s">
        <v>124</v>
      </c>
      <c r="C112" s="11" t="s">
        <v>13</v>
      </c>
      <c r="D112" s="11">
        <v>21091.500000000004</v>
      </c>
      <c r="E112" s="12">
        <v>10</v>
      </c>
      <c r="F112" s="13">
        <f t="shared" si="69"/>
        <v>210915.00000000003</v>
      </c>
      <c r="G112" s="14"/>
      <c r="H112" s="71">
        <f t="shared" si="44"/>
        <v>3</v>
      </c>
      <c r="I112" s="15" t="str">
        <f t="shared" si="45"/>
        <v>Трансформатор тока ТЛО-10-1 I- 300 A</v>
      </c>
      <c r="J112" s="16"/>
      <c r="K112" s="17" t="str">
        <f t="shared" si="46"/>
        <v>шт.</v>
      </c>
      <c r="L112" s="18">
        <f t="shared" si="47"/>
        <v>21091.500000000004</v>
      </c>
      <c r="M112" s="11"/>
      <c r="N112" s="17">
        <f t="shared" si="48"/>
        <v>10</v>
      </c>
      <c r="O112" s="19">
        <f t="shared" si="49"/>
        <v>0</v>
      </c>
      <c r="P112" s="14"/>
      <c r="Q112" s="14"/>
      <c r="R112" s="14"/>
      <c r="S112" s="14"/>
      <c r="T112" s="14"/>
      <c r="U112" s="14"/>
      <c r="V112" s="14"/>
      <c r="W112" s="14"/>
      <c r="X112" s="14"/>
      <c r="Y112" s="14"/>
    </row>
    <row r="113" spans="1:25" s="29" customFormat="1" ht="25.5" x14ac:dyDescent="0.2">
      <c r="A113" s="10">
        <v>4</v>
      </c>
      <c r="B113" s="53" t="s">
        <v>125</v>
      </c>
      <c r="C113" s="11" t="s">
        <v>13</v>
      </c>
      <c r="D113" s="11">
        <v>17803.771186440681</v>
      </c>
      <c r="E113" s="12">
        <v>2</v>
      </c>
      <c r="F113" s="13">
        <f t="shared" si="69"/>
        <v>35607.542372881362</v>
      </c>
      <c r="G113" s="14"/>
      <c r="H113" s="71">
        <f t="shared" si="44"/>
        <v>4</v>
      </c>
      <c r="I113" s="15" t="str">
        <f t="shared" si="45"/>
        <v>Трансформатор тока ТЛО-10-1 I- 50 A</v>
      </c>
      <c r="J113" s="16"/>
      <c r="K113" s="17" t="str">
        <f t="shared" si="46"/>
        <v>шт.</v>
      </c>
      <c r="L113" s="18">
        <f t="shared" si="47"/>
        <v>17803.771186440681</v>
      </c>
      <c r="M113" s="11"/>
      <c r="N113" s="17">
        <f t="shared" si="48"/>
        <v>2</v>
      </c>
      <c r="O113" s="19">
        <f t="shared" si="49"/>
        <v>0</v>
      </c>
      <c r="P113" s="14"/>
      <c r="Q113" s="14"/>
      <c r="R113" s="14"/>
      <c r="S113" s="14"/>
      <c r="T113" s="14"/>
      <c r="U113" s="14"/>
      <c r="V113" s="14"/>
      <c r="W113" s="14"/>
      <c r="X113" s="14"/>
      <c r="Y113" s="14"/>
    </row>
    <row r="114" spans="1:25" s="29" customFormat="1" ht="25.5" x14ac:dyDescent="0.2">
      <c r="A114" s="10">
        <v>5</v>
      </c>
      <c r="B114" s="54" t="s">
        <v>126</v>
      </c>
      <c r="C114" s="11" t="s">
        <v>13</v>
      </c>
      <c r="D114" s="11">
        <v>17106.728813559323</v>
      </c>
      <c r="E114" s="12">
        <v>6</v>
      </c>
      <c r="F114" s="13">
        <f t="shared" si="69"/>
        <v>102640.37288135593</v>
      </c>
      <c r="G114" s="14"/>
      <c r="H114" s="71">
        <f>A114</f>
        <v>5</v>
      </c>
      <c r="I114" s="15" t="str">
        <f>B114</f>
        <v>Трансформатор тока ТЛП-10-5 М1С  I- 300 A</v>
      </c>
      <c r="J114" s="16"/>
      <c r="K114" s="17" t="str">
        <f>C114</f>
        <v>шт.</v>
      </c>
      <c r="L114" s="18">
        <f>D114</f>
        <v>17106.728813559323</v>
      </c>
      <c r="M114" s="11"/>
      <c r="N114" s="17">
        <f>E114</f>
        <v>6</v>
      </c>
      <c r="O114" s="19">
        <f>M114*N114</f>
        <v>0</v>
      </c>
      <c r="P114" s="14"/>
      <c r="Q114" s="14"/>
      <c r="R114" s="14"/>
      <c r="S114" s="14"/>
      <c r="T114" s="14"/>
      <c r="U114" s="14"/>
      <c r="V114" s="14"/>
      <c r="W114" s="14"/>
      <c r="X114" s="14"/>
      <c r="Y114" s="14"/>
    </row>
    <row r="115" spans="1:25" s="29" customFormat="1" ht="25.5" x14ac:dyDescent="0.2">
      <c r="A115" s="10">
        <v>6</v>
      </c>
      <c r="B115" s="54" t="s">
        <v>127</v>
      </c>
      <c r="C115" s="11" t="s">
        <v>13</v>
      </c>
      <c r="D115" s="11">
        <v>17106.728813559323</v>
      </c>
      <c r="E115" s="12">
        <v>6</v>
      </c>
      <c r="F115" s="13">
        <f t="shared" si="69"/>
        <v>102640.37288135593</v>
      </c>
      <c r="G115" s="14"/>
      <c r="H115" s="71">
        <f t="shared" ref="H115:H122" si="70">A115</f>
        <v>6</v>
      </c>
      <c r="I115" s="15" t="str">
        <f t="shared" ref="I115:I122" si="71">B115</f>
        <v>Трансформатор тока ТЛП-10-5 М1С  I- 400 A</v>
      </c>
      <c r="J115" s="16"/>
      <c r="K115" s="17" t="str">
        <f t="shared" ref="K115:K122" si="72">C115</f>
        <v>шт.</v>
      </c>
      <c r="L115" s="18">
        <f t="shared" ref="L115:L122" si="73">D115</f>
        <v>17106.728813559323</v>
      </c>
      <c r="M115" s="11"/>
      <c r="N115" s="17">
        <f t="shared" ref="N115:N122" si="74">E115</f>
        <v>6</v>
      </c>
      <c r="O115" s="19">
        <f t="shared" ref="O115:O122" si="75">M115*N115</f>
        <v>0</v>
      </c>
      <c r="P115" s="14"/>
      <c r="Q115" s="14"/>
      <c r="R115" s="14"/>
      <c r="S115" s="14"/>
      <c r="T115" s="14"/>
      <c r="U115" s="14"/>
      <c r="V115" s="14"/>
      <c r="W115" s="14"/>
      <c r="X115" s="14"/>
      <c r="Y115" s="14"/>
    </row>
    <row r="116" spans="1:25" s="29" customFormat="1" ht="25.5" x14ac:dyDescent="0.2">
      <c r="A116" s="10">
        <v>7</v>
      </c>
      <c r="B116" s="55" t="s">
        <v>128</v>
      </c>
      <c r="C116" s="11" t="s">
        <v>13</v>
      </c>
      <c r="D116" s="11">
        <v>17106.728813559323</v>
      </c>
      <c r="E116" s="12">
        <v>6</v>
      </c>
      <c r="F116" s="13">
        <f t="shared" si="69"/>
        <v>102640.37288135593</v>
      </c>
      <c r="G116" s="14"/>
      <c r="H116" s="71">
        <f t="shared" si="70"/>
        <v>7</v>
      </c>
      <c r="I116" s="15" t="str">
        <f t="shared" si="71"/>
        <v>Трансформатор тока ТЛП-10-5 М1С  I- 200 A</v>
      </c>
      <c r="J116" s="16"/>
      <c r="K116" s="17" t="str">
        <f t="shared" si="72"/>
        <v>шт.</v>
      </c>
      <c r="L116" s="18">
        <f t="shared" si="73"/>
        <v>17106.728813559323</v>
      </c>
      <c r="M116" s="11"/>
      <c r="N116" s="17">
        <f t="shared" si="74"/>
        <v>6</v>
      </c>
      <c r="O116" s="19">
        <f t="shared" si="75"/>
        <v>0</v>
      </c>
      <c r="P116" s="14"/>
      <c r="Q116" s="14"/>
      <c r="R116" s="14"/>
      <c r="S116" s="14"/>
      <c r="T116" s="14"/>
      <c r="U116" s="14"/>
      <c r="V116" s="14"/>
      <c r="W116" s="14"/>
      <c r="X116" s="14"/>
      <c r="Y116" s="14"/>
    </row>
    <row r="117" spans="1:25" s="29" customFormat="1" ht="25.5" x14ac:dyDescent="0.2">
      <c r="A117" s="10">
        <v>8</v>
      </c>
      <c r="B117" s="54" t="s">
        <v>129</v>
      </c>
      <c r="C117" s="11" t="s">
        <v>13</v>
      </c>
      <c r="D117" s="11">
        <v>19112.194915254237</v>
      </c>
      <c r="E117" s="12">
        <v>2</v>
      </c>
      <c r="F117" s="13">
        <f t="shared" si="69"/>
        <v>38224.389830508473</v>
      </c>
      <c r="G117" s="14"/>
      <c r="H117" s="71">
        <f t="shared" si="70"/>
        <v>8</v>
      </c>
      <c r="I117" s="15" t="str">
        <f t="shared" si="71"/>
        <v>Трансформатор тока ТЛП-10-5 М1С  I- 100 A</v>
      </c>
      <c r="J117" s="16"/>
      <c r="K117" s="17" t="str">
        <f t="shared" si="72"/>
        <v>шт.</v>
      </c>
      <c r="L117" s="18">
        <f t="shared" si="73"/>
        <v>19112.194915254237</v>
      </c>
      <c r="M117" s="11"/>
      <c r="N117" s="17">
        <f t="shared" si="74"/>
        <v>2</v>
      </c>
      <c r="O117" s="19">
        <f t="shared" si="75"/>
        <v>0</v>
      </c>
      <c r="P117" s="14"/>
      <c r="Q117" s="14"/>
      <c r="R117" s="14"/>
      <c r="S117" s="14"/>
      <c r="T117" s="14"/>
      <c r="U117" s="14"/>
      <c r="V117" s="14"/>
      <c r="W117" s="14"/>
      <c r="X117" s="14"/>
      <c r="Y117" s="14"/>
    </row>
    <row r="118" spans="1:25" s="29" customFormat="1" ht="25.5" x14ac:dyDescent="0.2">
      <c r="A118" s="10">
        <v>9</v>
      </c>
      <c r="B118" s="54" t="s">
        <v>130</v>
      </c>
      <c r="C118" s="11" t="s">
        <v>13</v>
      </c>
      <c r="D118" s="11">
        <v>17106.728813559323</v>
      </c>
      <c r="E118" s="12">
        <v>2</v>
      </c>
      <c r="F118" s="13">
        <f t="shared" si="69"/>
        <v>34213.457627118645</v>
      </c>
      <c r="G118" s="14"/>
      <c r="H118" s="71">
        <f t="shared" si="70"/>
        <v>9</v>
      </c>
      <c r="I118" s="15" t="str">
        <f t="shared" si="71"/>
        <v>Трансформатор тока ТЛП-10-5 М1С  I- 150 A</v>
      </c>
      <c r="J118" s="16"/>
      <c r="K118" s="17" t="str">
        <f t="shared" si="72"/>
        <v>шт.</v>
      </c>
      <c r="L118" s="18">
        <f t="shared" si="73"/>
        <v>17106.728813559323</v>
      </c>
      <c r="M118" s="11"/>
      <c r="N118" s="17">
        <f t="shared" si="74"/>
        <v>2</v>
      </c>
      <c r="O118" s="19">
        <f t="shared" si="75"/>
        <v>0</v>
      </c>
      <c r="P118" s="14"/>
      <c r="Q118" s="14"/>
      <c r="R118" s="14"/>
      <c r="S118" s="14"/>
      <c r="T118" s="14"/>
      <c r="U118" s="14"/>
      <c r="V118" s="14"/>
      <c r="W118" s="14"/>
      <c r="X118" s="14"/>
      <c r="Y118" s="14"/>
    </row>
    <row r="119" spans="1:25" s="29" customFormat="1" ht="25.5" x14ac:dyDescent="0.2">
      <c r="A119" s="10">
        <v>10</v>
      </c>
      <c r="B119" s="54" t="s">
        <v>130</v>
      </c>
      <c r="C119" s="11" t="s">
        <v>13</v>
      </c>
      <c r="D119" s="11">
        <v>17106.728813559323</v>
      </c>
      <c r="E119" s="12">
        <v>2</v>
      </c>
      <c r="F119" s="13">
        <f t="shared" si="69"/>
        <v>34213.457627118645</v>
      </c>
      <c r="G119" s="14"/>
      <c r="H119" s="71">
        <f t="shared" si="70"/>
        <v>10</v>
      </c>
      <c r="I119" s="15" t="str">
        <f t="shared" si="71"/>
        <v>Трансформатор тока ТЛП-10-5 М1С  I- 150 A</v>
      </c>
      <c r="J119" s="16"/>
      <c r="K119" s="17" t="str">
        <f t="shared" si="72"/>
        <v>шт.</v>
      </c>
      <c r="L119" s="18">
        <f t="shared" si="73"/>
        <v>17106.728813559323</v>
      </c>
      <c r="M119" s="11"/>
      <c r="N119" s="17">
        <f t="shared" si="74"/>
        <v>2</v>
      </c>
      <c r="O119" s="19">
        <f t="shared" si="75"/>
        <v>0</v>
      </c>
      <c r="P119" s="14"/>
      <c r="Q119" s="14"/>
      <c r="R119" s="14"/>
      <c r="S119" s="14"/>
      <c r="T119" s="14"/>
      <c r="U119" s="14"/>
      <c r="V119" s="14"/>
      <c r="W119" s="14"/>
      <c r="X119" s="14"/>
      <c r="Y119" s="14"/>
    </row>
    <row r="120" spans="1:25" s="29" customFormat="1" ht="25.5" x14ac:dyDescent="0.2">
      <c r="A120" s="10">
        <v>11</v>
      </c>
      <c r="B120" s="55" t="s">
        <v>131</v>
      </c>
      <c r="C120" s="11" t="s">
        <v>13</v>
      </c>
      <c r="D120" s="11">
        <v>17106.728813559323</v>
      </c>
      <c r="E120" s="12">
        <v>4</v>
      </c>
      <c r="F120" s="13">
        <f t="shared" si="69"/>
        <v>68426.91525423729</v>
      </c>
      <c r="G120" s="14"/>
      <c r="H120" s="71">
        <f t="shared" si="70"/>
        <v>11</v>
      </c>
      <c r="I120" s="15" t="str">
        <f t="shared" si="71"/>
        <v>Трансформатор тока ТЛП-10-5 М1С  d- 300 A</v>
      </c>
      <c r="J120" s="16"/>
      <c r="K120" s="17" t="str">
        <f t="shared" si="72"/>
        <v>шт.</v>
      </c>
      <c r="L120" s="18">
        <f t="shared" si="73"/>
        <v>17106.728813559323</v>
      </c>
      <c r="M120" s="11"/>
      <c r="N120" s="17">
        <f t="shared" si="74"/>
        <v>4</v>
      </c>
      <c r="O120" s="19">
        <f t="shared" si="75"/>
        <v>0</v>
      </c>
      <c r="P120" s="14"/>
      <c r="Q120" s="14"/>
      <c r="R120" s="14"/>
      <c r="S120" s="14"/>
      <c r="T120" s="14"/>
      <c r="U120" s="14"/>
      <c r="V120" s="14"/>
      <c r="W120" s="14"/>
      <c r="X120" s="14"/>
      <c r="Y120" s="14"/>
    </row>
    <row r="121" spans="1:25" s="29" customFormat="1" ht="25.5" x14ac:dyDescent="0.2">
      <c r="A121" s="10">
        <v>12</v>
      </c>
      <c r="B121" s="55" t="s">
        <v>132</v>
      </c>
      <c r="C121" s="11" t="s">
        <v>13</v>
      </c>
      <c r="D121" s="11">
        <v>19600</v>
      </c>
      <c r="E121" s="12">
        <v>4</v>
      </c>
      <c r="F121" s="13">
        <f t="shared" si="69"/>
        <v>78400</v>
      </c>
      <c r="G121" s="14"/>
      <c r="H121" s="71">
        <f t="shared" si="70"/>
        <v>12</v>
      </c>
      <c r="I121" s="15" t="str">
        <f t="shared" si="71"/>
        <v>Трансформатор тока ТПОЛ-10М I- 800 A</v>
      </c>
      <c r="J121" s="16"/>
      <c r="K121" s="17" t="str">
        <f t="shared" si="72"/>
        <v>шт.</v>
      </c>
      <c r="L121" s="18">
        <f t="shared" si="73"/>
        <v>19600</v>
      </c>
      <c r="M121" s="11"/>
      <c r="N121" s="17">
        <f t="shared" si="74"/>
        <v>4</v>
      </c>
      <c r="O121" s="19">
        <f t="shared" si="75"/>
        <v>0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</row>
    <row r="122" spans="1:25" s="29" customFormat="1" ht="25.5" x14ac:dyDescent="0.2">
      <c r="A122" s="10">
        <v>13</v>
      </c>
      <c r="B122" s="54" t="s">
        <v>133</v>
      </c>
      <c r="C122" s="11" t="s">
        <v>13</v>
      </c>
      <c r="D122" s="11">
        <v>19600</v>
      </c>
      <c r="E122" s="12">
        <v>14</v>
      </c>
      <c r="F122" s="13">
        <f t="shared" si="69"/>
        <v>274400</v>
      </c>
      <c r="G122" s="14"/>
      <c r="H122" s="71">
        <f t="shared" si="70"/>
        <v>13</v>
      </c>
      <c r="I122" s="15" t="str">
        <f t="shared" si="71"/>
        <v>Трансформатор тока ТПОЛ-10М I- 600 A</v>
      </c>
      <c r="J122" s="16"/>
      <c r="K122" s="17" t="str">
        <f t="shared" si="72"/>
        <v>шт.</v>
      </c>
      <c r="L122" s="18">
        <f t="shared" si="73"/>
        <v>19600</v>
      </c>
      <c r="M122" s="11"/>
      <c r="N122" s="17">
        <f t="shared" si="74"/>
        <v>14</v>
      </c>
      <c r="O122" s="19">
        <f t="shared" si="75"/>
        <v>0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</row>
    <row r="123" spans="1:25" s="29" customFormat="1" ht="25.5" x14ac:dyDescent="0.2">
      <c r="A123" s="10">
        <v>14</v>
      </c>
      <c r="B123" s="54" t="s">
        <v>134</v>
      </c>
      <c r="C123" s="11" t="s">
        <v>13</v>
      </c>
      <c r="D123" s="11">
        <v>15240.677966101695</v>
      </c>
      <c r="E123" s="12">
        <v>6</v>
      </c>
      <c r="F123" s="13">
        <f t="shared" si="69"/>
        <v>91444.067796610179</v>
      </c>
      <c r="G123" s="14"/>
      <c r="H123" s="71">
        <f>A123</f>
        <v>14</v>
      </c>
      <c r="I123" s="15" t="str">
        <f>B123</f>
        <v>Трансформатор тока ТПОЛ-10М I- 400 A</v>
      </c>
      <c r="J123" s="16"/>
      <c r="K123" s="17" t="str">
        <f>C123</f>
        <v>шт.</v>
      </c>
      <c r="L123" s="18">
        <f>D123</f>
        <v>15240.677966101695</v>
      </c>
      <c r="M123" s="11"/>
      <c r="N123" s="17">
        <f>E123</f>
        <v>6</v>
      </c>
      <c r="O123" s="19">
        <f>M123*N123</f>
        <v>0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</row>
    <row r="124" spans="1:25" s="29" customFormat="1" ht="25.5" x14ac:dyDescent="0.2">
      <c r="A124" s="10">
        <v>15</v>
      </c>
      <c r="B124" s="53" t="s">
        <v>135</v>
      </c>
      <c r="C124" s="11" t="s">
        <v>13</v>
      </c>
      <c r="D124" s="11">
        <v>19600</v>
      </c>
      <c r="E124" s="12">
        <v>2</v>
      </c>
      <c r="F124" s="13">
        <f t="shared" si="69"/>
        <v>39200</v>
      </c>
      <c r="G124" s="14"/>
      <c r="H124" s="71">
        <f t="shared" ref="H124:H127" si="76">A124</f>
        <v>15</v>
      </c>
      <c r="I124" s="15" t="str">
        <f t="shared" ref="I124:I127" si="77">B124</f>
        <v>Трансформатор тока ТОЛ-10 I- 300 A</v>
      </c>
      <c r="J124" s="16"/>
      <c r="K124" s="17" t="str">
        <f t="shared" ref="K124:K127" si="78">C124</f>
        <v>шт.</v>
      </c>
      <c r="L124" s="18">
        <f t="shared" ref="L124:L127" si="79">D124</f>
        <v>19600</v>
      </c>
      <c r="M124" s="11"/>
      <c r="N124" s="17">
        <f t="shared" ref="N124:N127" si="80">E124</f>
        <v>2</v>
      </c>
      <c r="O124" s="19">
        <f t="shared" ref="O124:O127" si="81">M124*N124</f>
        <v>0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</row>
    <row r="125" spans="1:25" s="29" customFormat="1" ht="25.5" x14ac:dyDescent="0.2">
      <c r="A125" s="10">
        <v>16</v>
      </c>
      <c r="B125" s="56" t="s">
        <v>94</v>
      </c>
      <c r="C125" s="11" t="s">
        <v>13</v>
      </c>
      <c r="D125" s="11">
        <v>16352.000000000002</v>
      </c>
      <c r="E125" s="12">
        <v>2</v>
      </c>
      <c r="F125" s="13">
        <f t="shared" si="69"/>
        <v>32704.000000000004</v>
      </c>
      <c r="G125" s="14"/>
      <c r="H125" s="71">
        <f t="shared" si="76"/>
        <v>16</v>
      </c>
      <c r="I125" s="15" t="str">
        <f t="shared" si="77"/>
        <v>Трансформатор тока ТОЛ-10 I- 150 A</v>
      </c>
      <c r="J125" s="16"/>
      <c r="K125" s="17" t="str">
        <f t="shared" si="78"/>
        <v>шт.</v>
      </c>
      <c r="L125" s="18">
        <f t="shared" si="79"/>
        <v>16352.000000000002</v>
      </c>
      <c r="M125" s="11"/>
      <c r="N125" s="17">
        <f t="shared" si="80"/>
        <v>2</v>
      </c>
      <c r="O125" s="19">
        <f t="shared" si="81"/>
        <v>0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</row>
    <row r="126" spans="1:25" s="29" customFormat="1" ht="25.5" x14ac:dyDescent="0.2">
      <c r="A126" s="10">
        <v>17</v>
      </c>
      <c r="B126" s="53" t="s">
        <v>93</v>
      </c>
      <c r="C126" s="11" t="s">
        <v>13</v>
      </c>
      <c r="D126" s="11">
        <v>19600</v>
      </c>
      <c r="E126" s="12">
        <v>4</v>
      </c>
      <c r="F126" s="13">
        <f t="shared" si="69"/>
        <v>78400</v>
      </c>
      <c r="G126" s="14"/>
      <c r="H126" s="71">
        <f t="shared" si="76"/>
        <v>17</v>
      </c>
      <c r="I126" s="15" t="str">
        <f t="shared" si="77"/>
        <v>Трансформатор тока ТОЛ-10 I- 50 A</v>
      </c>
      <c r="J126" s="16"/>
      <c r="K126" s="17" t="str">
        <f t="shared" si="78"/>
        <v>шт.</v>
      </c>
      <c r="L126" s="18">
        <f t="shared" si="79"/>
        <v>19600</v>
      </c>
      <c r="M126" s="11"/>
      <c r="N126" s="17">
        <f t="shared" si="80"/>
        <v>4</v>
      </c>
      <c r="O126" s="19">
        <f t="shared" si="81"/>
        <v>0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</row>
    <row r="127" spans="1:25" s="29" customFormat="1" ht="25.5" x14ac:dyDescent="0.2">
      <c r="A127" s="10">
        <v>18</v>
      </c>
      <c r="B127" s="54" t="s">
        <v>136</v>
      </c>
      <c r="C127" s="11" t="s">
        <v>13</v>
      </c>
      <c r="D127" s="11">
        <v>19600</v>
      </c>
      <c r="E127" s="12">
        <v>2</v>
      </c>
      <c r="F127" s="13">
        <f t="shared" si="69"/>
        <v>39200</v>
      </c>
      <c r="G127" s="14"/>
      <c r="H127" s="71">
        <f t="shared" si="76"/>
        <v>18</v>
      </c>
      <c r="I127" s="15" t="str">
        <f t="shared" si="77"/>
        <v>Трансформатор тока ТОЛ-10 I- 400 A</v>
      </c>
      <c r="J127" s="16"/>
      <c r="K127" s="17" t="str">
        <f t="shared" si="78"/>
        <v>шт.</v>
      </c>
      <c r="L127" s="18">
        <f t="shared" si="79"/>
        <v>19600</v>
      </c>
      <c r="M127" s="11"/>
      <c r="N127" s="17">
        <f t="shared" si="80"/>
        <v>2</v>
      </c>
      <c r="O127" s="19">
        <f t="shared" si="81"/>
        <v>0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</row>
    <row r="128" spans="1:25" s="29" customFormat="1" ht="25.5" x14ac:dyDescent="0.2">
      <c r="A128" s="10">
        <v>19</v>
      </c>
      <c r="B128" s="53" t="s">
        <v>95</v>
      </c>
      <c r="C128" s="11" t="s">
        <v>13</v>
      </c>
      <c r="D128" s="11">
        <v>19600</v>
      </c>
      <c r="E128" s="12">
        <v>2</v>
      </c>
      <c r="F128" s="13">
        <f t="shared" si="69"/>
        <v>39200</v>
      </c>
      <c r="G128" s="14"/>
      <c r="H128" s="71">
        <f>A128</f>
        <v>19</v>
      </c>
      <c r="I128" s="15" t="str">
        <f>B128</f>
        <v>Трансформатор тока ТОЛ-10 I- 200 A</v>
      </c>
      <c r="J128" s="16"/>
      <c r="K128" s="17" t="str">
        <f>C128</f>
        <v>шт.</v>
      </c>
      <c r="L128" s="18">
        <f>D128</f>
        <v>19600</v>
      </c>
      <c r="M128" s="11"/>
      <c r="N128" s="17">
        <f>E128</f>
        <v>2</v>
      </c>
      <c r="O128" s="19">
        <f>M128*N128</f>
        <v>0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</row>
    <row r="129" spans="1:25" s="43" customFormat="1" ht="17.25" customHeight="1" x14ac:dyDescent="0.2">
      <c r="A129" s="104" t="s">
        <v>27</v>
      </c>
      <c r="B129" s="104"/>
      <c r="C129" s="30" t="s">
        <v>19</v>
      </c>
      <c r="D129" s="30"/>
      <c r="E129" s="62">
        <f>SUM(E110:E128)</f>
        <v>106</v>
      </c>
      <c r="F129" s="74">
        <f>SUM(F110:F128)</f>
        <v>1424448.7591525423</v>
      </c>
      <c r="G129" s="48"/>
      <c r="H129" s="49"/>
      <c r="I129" s="63"/>
      <c r="J129" s="57"/>
      <c r="K129" s="57"/>
      <c r="L129" s="32"/>
      <c r="M129" s="33"/>
      <c r="N129" s="33"/>
      <c r="O129" s="65"/>
      <c r="P129" s="66"/>
      <c r="Q129" s="33"/>
      <c r="R129" s="42"/>
      <c r="S129" s="33"/>
      <c r="T129" s="33"/>
    </row>
    <row r="130" spans="1:25" s="46" customFormat="1" ht="15.75" customHeight="1" x14ac:dyDescent="0.25">
      <c r="A130" s="97" t="s">
        <v>28</v>
      </c>
      <c r="B130" s="98"/>
      <c r="C130" s="98"/>
      <c r="D130" s="98"/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  <c r="P130" s="99"/>
      <c r="Q130" s="99"/>
      <c r="R130" s="99"/>
      <c r="S130" s="99"/>
      <c r="T130" s="99"/>
    </row>
    <row r="131" spans="1:25" s="29" customFormat="1" ht="25.5" x14ac:dyDescent="0.2">
      <c r="A131" s="10">
        <v>1</v>
      </c>
      <c r="B131" s="53" t="s">
        <v>137</v>
      </c>
      <c r="C131" s="11" t="s">
        <v>13</v>
      </c>
      <c r="D131" s="11">
        <v>1020.0826271186442</v>
      </c>
      <c r="E131" s="12">
        <v>12</v>
      </c>
      <c r="F131" s="13">
        <f>D131*E131</f>
        <v>12240.991525423729</v>
      </c>
      <c r="G131" s="14"/>
      <c r="H131" s="71">
        <f t="shared" ref="H131:H138" si="82">A131</f>
        <v>1</v>
      </c>
      <c r="I131" s="15" t="str">
        <f t="shared" ref="I131:I138" si="83">B131</f>
        <v>Трансформатор тока ТШП-0,66-1 I- 100 A</v>
      </c>
      <c r="J131" s="16"/>
      <c r="K131" s="17" t="str">
        <f t="shared" ref="K131:K138" si="84">C131</f>
        <v>шт.</v>
      </c>
      <c r="L131" s="18">
        <f t="shared" ref="L131:L138" si="85">D131</f>
        <v>1020.0826271186442</v>
      </c>
      <c r="M131" s="11"/>
      <c r="N131" s="17">
        <f t="shared" ref="N131:N138" si="86">E131</f>
        <v>12</v>
      </c>
      <c r="O131" s="19">
        <f t="shared" ref="O131:O138" si="87">M131*N131</f>
        <v>0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</row>
    <row r="132" spans="1:25" s="29" customFormat="1" ht="25.5" x14ac:dyDescent="0.2">
      <c r="A132" s="10">
        <v>2</v>
      </c>
      <c r="B132" s="53" t="s">
        <v>138</v>
      </c>
      <c r="C132" s="11" t="s">
        <v>13</v>
      </c>
      <c r="D132" s="11">
        <v>302.52542372881356</v>
      </c>
      <c r="E132" s="12">
        <v>51</v>
      </c>
      <c r="F132" s="13">
        <f t="shared" ref="F132:F142" si="88">D132*E132</f>
        <v>15428.796610169491</v>
      </c>
      <c r="G132" s="14"/>
      <c r="H132" s="71">
        <f t="shared" si="82"/>
        <v>2</v>
      </c>
      <c r="I132" s="15" t="str">
        <f t="shared" si="83"/>
        <v>Трансформатор тока ТШП-0,66-1 I- 150 A</v>
      </c>
      <c r="J132" s="16"/>
      <c r="K132" s="17" t="str">
        <f t="shared" si="84"/>
        <v>шт.</v>
      </c>
      <c r="L132" s="18">
        <f t="shared" si="85"/>
        <v>302.52542372881356</v>
      </c>
      <c r="M132" s="11"/>
      <c r="N132" s="17">
        <f t="shared" si="86"/>
        <v>51</v>
      </c>
      <c r="O132" s="19">
        <f t="shared" si="87"/>
        <v>0</v>
      </c>
      <c r="P132" s="14"/>
      <c r="Q132" s="14"/>
      <c r="R132" s="14"/>
      <c r="S132" s="14"/>
      <c r="T132" s="14"/>
      <c r="U132" s="14"/>
      <c r="V132" s="14"/>
      <c r="W132" s="14"/>
      <c r="X132" s="14"/>
      <c r="Y132" s="14"/>
    </row>
    <row r="133" spans="1:25" s="29" customFormat="1" ht="25.5" x14ac:dyDescent="0.2">
      <c r="A133" s="10">
        <v>3</v>
      </c>
      <c r="B133" s="53" t="s">
        <v>139</v>
      </c>
      <c r="C133" s="11" t="s">
        <v>13</v>
      </c>
      <c r="D133" s="11">
        <v>592.55840586349063</v>
      </c>
      <c r="E133" s="12">
        <v>111</v>
      </c>
      <c r="F133" s="13">
        <f t="shared" si="88"/>
        <v>65773.983050847455</v>
      </c>
      <c r="G133" s="14"/>
      <c r="H133" s="71">
        <f t="shared" si="82"/>
        <v>3</v>
      </c>
      <c r="I133" s="15" t="str">
        <f t="shared" si="83"/>
        <v>Трансформатор тока ТШП-0,66 I- 200 A</v>
      </c>
      <c r="J133" s="16"/>
      <c r="K133" s="17" t="str">
        <f t="shared" si="84"/>
        <v>шт.</v>
      </c>
      <c r="L133" s="18">
        <f t="shared" si="85"/>
        <v>592.55840586349063</v>
      </c>
      <c r="M133" s="11"/>
      <c r="N133" s="17">
        <f t="shared" si="86"/>
        <v>111</v>
      </c>
      <c r="O133" s="19">
        <f t="shared" si="87"/>
        <v>0</v>
      </c>
      <c r="P133" s="14"/>
      <c r="Q133" s="14"/>
      <c r="R133" s="14"/>
      <c r="S133" s="14"/>
      <c r="T133" s="14"/>
      <c r="U133" s="14"/>
      <c r="V133" s="14"/>
      <c r="W133" s="14"/>
      <c r="X133" s="14"/>
      <c r="Y133" s="14"/>
    </row>
    <row r="134" spans="1:25" s="29" customFormat="1" ht="25.5" x14ac:dyDescent="0.2">
      <c r="A134" s="10">
        <v>4</v>
      </c>
      <c r="B134" s="53" t="s">
        <v>123</v>
      </c>
      <c r="C134" s="11" t="s">
        <v>13</v>
      </c>
      <c r="D134" s="11">
        <v>512.11864406779659</v>
      </c>
      <c r="E134" s="12">
        <v>12</v>
      </c>
      <c r="F134" s="13">
        <f t="shared" si="88"/>
        <v>6145.4237288135591</v>
      </c>
      <c r="G134" s="14"/>
      <c r="H134" s="71">
        <f t="shared" si="82"/>
        <v>4</v>
      </c>
      <c r="I134" s="15" t="str">
        <f t="shared" si="83"/>
        <v>Трансформатор тока ТШП-0,66 I- 300 A</v>
      </c>
      <c r="J134" s="16"/>
      <c r="K134" s="17" t="str">
        <f t="shared" si="84"/>
        <v>шт.</v>
      </c>
      <c r="L134" s="18">
        <f t="shared" si="85"/>
        <v>512.11864406779659</v>
      </c>
      <c r="M134" s="11"/>
      <c r="N134" s="17">
        <f t="shared" si="86"/>
        <v>12</v>
      </c>
      <c r="O134" s="19">
        <f t="shared" si="87"/>
        <v>0</v>
      </c>
      <c r="P134" s="14"/>
      <c r="Q134" s="14"/>
      <c r="R134" s="14"/>
      <c r="S134" s="14"/>
      <c r="T134" s="14"/>
      <c r="U134" s="14"/>
      <c r="V134" s="14"/>
      <c r="W134" s="14"/>
      <c r="X134" s="14"/>
      <c r="Y134" s="14"/>
    </row>
    <row r="135" spans="1:25" s="29" customFormat="1" ht="25.5" x14ac:dyDescent="0.2">
      <c r="A135" s="10">
        <v>5</v>
      </c>
      <c r="B135" s="53" t="s">
        <v>122</v>
      </c>
      <c r="C135" s="11" t="s">
        <v>13</v>
      </c>
      <c r="D135" s="11">
        <v>507.64406779661016</v>
      </c>
      <c r="E135" s="12">
        <v>30</v>
      </c>
      <c r="F135" s="13">
        <f t="shared" si="88"/>
        <v>15229.322033898305</v>
      </c>
      <c r="G135" s="14"/>
      <c r="H135" s="71">
        <f t="shared" si="82"/>
        <v>5</v>
      </c>
      <c r="I135" s="15" t="str">
        <f t="shared" si="83"/>
        <v>Трансформатор тока ТШП-0,66 I- 400 A</v>
      </c>
      <c r="J135" s="16"/>
      <c r="K135" s="17" t="str">
        <f t="shared" si="84"/>
        <v>шт.</v>
      </c>
      <c r="L135" s="18">
        <f t="shared" si="85"/>
        <v>507.64406779661016</v>
      </c>
      <c r="M135" s="11"/>
      <c r="N135" s="17">
        <f t="shared" si="86"/>
        <v>30</v>
      </c>
      <c r="O135" s="19">
        <f t="shared" si="87"/>
        <v>0</v>
      </c>
      <c r="P135" s="14"/>
      <c r="Q135" s="14"/>
      <c r="R135" s="14"/>
      <c r="S135" s="14"/>
      <c r="T135" s="14"/>
      <c r="U135" s="14"/>
      <c r="V135" s="14"/>
      <c r="W135" s="14"/>
      <c r="X135" s="14"/>
      <c r="Y135" s="14"/>
    </row>
    <row r="136" spans="1:25" s="29" customFormat="1" ht="25.5" x14ac:dyDescent="0.2">
      <c r="A136" s="10">
        <v>6</v>
      </c>
      <c r="B136" s="53" t="s">
        <v>140</v>
      </c>
      <c r="C136" s="11" t="s">
        <v>13</v>
      </c>
      <c r="D136" s="11">
        <v>618.81355932203394</v>
      </c>
      <c r="E136" s="12">
        <v>3</v>
      </c>
      <c r="F136" s="13">
        <f t="shared" si="88"/>
        <v>1856.4406779661017</v>
      </c>
      <c r="G136" s="14"/>
      <c r="H136" s="71">
        <f t="shared" si="82"/>
        <v>6</v>
      </c>
      <c r="I136" s="15" t="str">
        <f t="shared" si="83"/>
        <v>Трансформатор тока ТШП-0,66 I- 600 A</v>
      </c>
      <c r="J136" s="16"/>
      <c r="K136" s="17" t="str">
        <f t="shared" si="84"/>
        <v>шт.</v>
      </c>
      <c r="L136" s="18">
        <f t="shared" si="85"/>
        <v>618.81355932203394</v>
      </c>
      <c r="M136" s="11"/>
      <c r="N136" s="17">
        <f t="shared" si="86"/>
        <v>3</v>
      </c>
      <c r="O136" s="19">
        <f t="shared" si="87"/>
        <v>0</v>
      </c>
      <c r="P136" s="14"/>
      <c r="Q136" s="14"/>
      <c r="R136" s="14"/>
      <c r="S136" s="14"/>
      <c r="T136" s="14"/>
      <c r="U136" s="14"/>
      <c r="V136" s="14"/>
      <c r="W136" s="14"/>
      <c r="X136" s="14"/>
      <c r="Y136" s="14"/>
    </row>
    <row r="137" spans="1:25" s="29" customFormat="1" ht="25.5" x14ac:dyDescent="0.2">
      <c r="A137" s="10">
        <v>7</v>
      </c>
      <c r="B137" s="54" t="s">
        <v>141</v>
      </c>
      <c r="C137" s="11" t="s">
        <v>13</v>
      </c>
      <c r="D137" s="11">
        <v>15669.355932203391</v>
      </c>
      <c r="E137" s="12">
        <v>6</v>
      </c>
      <c r="F137" s="13">
        <f t="shared" si="88"/>
        <v>94016.135593220344</v>
      </c>
      <c r="G137" s="14"/>
      <c r="H137" s="71">
        <f t="shared" si="82"/>
        <v>7</v>
      </c>
      <c r="I137" s="15" t="str">
        <f t="shared" si="83"/>
        <v>Трансформатор тока ТЛП-10-5 М1С  I- 50 A</v>
      </c>
      <c r="J137" s="16"/>
      <c r="K137" s="17" t="str">
        <f t="shared" si="84"/>
        <v>шт.</v>
      </c>
      <c r="L137" s="18">
        <f t="shared" si="85"/>
        <v>15669.355932203391</v>
      </c>
      <c r="M137" s="11"/>
      <c r="N137" s="17">
        <f t="shared" si="86"/>
        <v>6</v>
      </c>
      <c r="O137" s="19">
        <f t="shared" si="87"/>
        <v>0</v>
      </c>
      <c r="P137" s="14"/>
      <c r="Q137" s="14"/>
      <c r="R137" s="14"/>
      <c r="S137" s="14"/>
      <c r="T137" s="14"/>
      <c r="U137" s="14"/>
      <c r="V137" s="14"/>
      <c r="W137" s="14"/>
      <c r="X137" s="14"/>
      <c r="Y137" s="14"/>
    </row>
    <row r="138" spans="1:25" s="29" customFormat="1" ht="25.5" x14ac:dyDescent="0.2">
      <c r="A138" s="10">
        <v>8</v>
      </c>
      <c r="B138" s="54" t="s">
        <v>129</v>
      </c>
      <c r="C138" s="11" t="s">
        <v>13</v>
      </c>
      <c r="D138" s="11">
        <v>16315.313559322034</v>
      </c>
      <c r="E138" s="12">
        <v>8</v>
      </c>
      <c r="F138" s="13">
        <f t="shared" si="88"/>
        <v>130522.50847457627</v>
      </c>
      <c r="G138" s="14"/>
      <c r="H138" s="71">
        <f t="shared" si="82"/>
        <v>8</v>
      </c>
      <c r="I138" s="15" t="str">
        <f t="shared" si="83"/>
        <v>Трансформатор тока ТЛП-10-5 М1С  I- 100 A</v>
      </c>
      <c r="J138" s="16"/>
      <c r="K138" s="17" t="str">
        <f t="shared" si="84"/>
        <v>шт.</v>
      </c>
      <c r="L138" s="18">
        <f t="shared" si="85"/>
        <v>16315.313559322034</v>
      </c>
      <c r="M138" s="11"/>
      <c r="N138" s="17">
        <f t="shared" si="86"/>
        <v>8</v>
      </c>
      <c r="O138" s="19">
        <f t="shared" si="87"/>
        <v>0</v>
      </c>
      <c r="P138" s="14"/>
      <c r="Q138" s="14"/>
      <c r="R138" s="14"/>
      <c r="S138" s="14"/>
      <c r="T138" s="14"/>
      <c r="U138" s="14"/>
      <c r="V138" s="14"/>
      <c r="W138" s="14"/>
      <c r="X138" s="14"/>
      <c r="Y138" s="14"/>
    </row>
    <row r="139" spans="1:25" s="29" customFormat="1" ht="25.5" x14ac:dyDescent="0.2">
      <c r="A139" s="10">
        <v>9</v>
      </c>
      <c r="B139" s="54" t="s">
        <v>126</v>
      </c>
      <c r="C139" s="11" t="s">
        <v>13</v>
      </c>
      <c r="D139" s="11">
        <v>15669.491525423729</v>
      </c>
      <c r="E139" s="12">
        <v>6</v>
      </c>
      <c r="F139" s="13">
        <f t="shared" si="88"/>
        <v>94016.94915254238</v>
      </c>
      <c r="G139" s="14"/>
      <c r="H139" s="71">
        <f>A139</f>
        <v>9</v>
      </c>
      <c r="I139" s="15" t="str">
        <f>B139</f>
        <v>Трансформатор тока ТЛП-10-5 М1С  I- 300 A</v>
      </c>
      <c r="J139" s="16"/>
      <c r="K139" s="17" t="str">
        <f>C139</f>
        <v>шт.</v>
      </c>
      <c r="L139" s="18">
        <f>D139</f>
        <v>15669.491525423729</v>
      </c>
      <c r="M139" s="11"/>
      <c r="N139" s="17">
        <f>E139</f>
        <v>6</v>
      </c>
      <c r="O139" s="19">
        <f>M139*N139</f>
        <v>0</v>
      </c>
      <c r="P139" s="14"/>
      <c r="Q139" s="14"/>
      <c r="R139" s="14"/>
      <c r="S139" s="14"/>
      <c r="T139" s="14"/>
      <c r="U139" s="14"/>
      <c r="V139" s="14"/>
      <c r="W139" s="14"/>
      <c r="X139" s="14"/>
      <c r="Y139" s="14"/>
    </row>
    <row r="140" spans="1:25" s="29" customFormat="1" ht="25.5" x14ac:dyDescent="0.2">
      <c r="A140" s="10">
        <v>10</v>
      </c>
      <c r="B140" s="54" t="s">
        <v>127</v>
      </c>
      <c r="C140" s="11" t="s">
        <v>13</v>
      </c>
      <c r="D140" s="11">
        <v>15669.355932203391</v>
      </c>
      <c r="E140" s="12">
        <v>2</v>
      </c>
      <c r="F140" s="13">
        <f t="shared" si="88"/>
        <v>31338.711864406781</v>
      </c>
      <c r="G140" s="14"/>
      <c r="H140" s="71">
        <f t="shared" ref="H140:H145" si="89">A140</f>
        <v>10</v>
      </c>
      <c r="I140" s="15" t="str">
        <f t="shared" ref="I140:I145" si="90">B140</f>
        <v>Трансформатор тока ТЛП-10-5 М1С  I- 400 A</v>
      </c>
      <c r="J140" s="16"/>
      <c r="K140" s="17" t="str">
        <f t="shared" ref="K140:K145" si="91">C140</f>
        <v>шт.</v>
      </c>
      <c r="L140" s="18">
        <f t="shared" ref="L140:L145" si="92">D140</f>
        <v>15669.355932203391</v>
      </c>
      <c r="M140" s="11"/>
      <c r="N140" s="17">
        <f t="shared" ref="N140:N145" si="93">E140</f>
        <v>2</v>
      </c>
      <c r="O140" s="19">
        <f t="shared" ref="O140:O145" si="94">M140*N140</f>
        <v>0</v>
      </c>
      <c r="P140" s="14"/>
      <c r="Q140" s="14"/>
      <c r="R140" s="14"/>
      <c r="S140" s="14"/>
      <c r="T140" s="14"/>
      <c r="U140" s="14"/>
      <c r="V140" s="14"/>
      <c r="W140" s="14"/>
      <c r="X140" s="14"/>
      <c r="Y140" s="14"/>
    </row>
    <row r="141" spans="1:25" s="29" customFormat="1" ht="25.5" x14ac:dyDescent="0.2">
      <c r="A141" s="10">
        <v>11</v>
      </c>
      <c r="B141" s="54" t="s">
        <v>142</v>
      </c>
      <c r="C141" s="11" t="s">
        <v>13</v>
      </c>
      <c r="D141" s="11">
        <v>15847.457627118645</v>
      </c>
      <c r="E141" s="12">
        <v>2</v>
      </c>
      <c r="F141" s="13">
        <f t="shared" si="88"/>
        <v>31694.91525423729</v>
      </c>
      <c r="G141" s="14"/>
      <c r="H141" s="71">
        <f t="shared" si="89"/>
        <v>11</v>
      </c>
      <c r="I141" s="15" t="str">
        <f t="shared" si="90"/>
        <v>Трансформатор тока ТЛП-10-5 М1С  I- 600 A</v>
      </c>
      <c r="J141" s="16"/>
      <c r="K141" s="17" t="str">
        <f t="shared" si="91"/>
        <v>шт.</v>
      </c>
      <c r="L141" s="18">
        <f t="shared" si="92"/>
        <v>15847.457627118645</v>
      </c>
      <c r="M141" s="11"/>
      <c r="N141" s="17">
        <f t="shared" si="93"/>
        <v>2</v>
      </c>
      <c r="O141" s="19">
        <f t="shared" si="94"/>
        <v>0</v>
      </c>
      <c r="P141" s="14"/>
      <c r="Q141" s="14"/>
      <c r="R141" s="14"/>
      <c r="S141" s="14"/>
      <c r="T141" s="14"/>
      <c r="U141" s="14"/>
      <c r="V141" s="14"/>
      <c r="W141" s="14"/>
      <c r="X141" s="14"/>
      <c r="Y141" s="14"/>
    </row>
    <row r="142" spans="1:25" s="29" customFormat="1" ht="25.5" x14ac:dyDescent="0.2">
      <c r="A142" s="10">
        <v>12</v>
      </c>
      <c r="B142" s="54" t="s">
        <v>143</v>
      </c>
      <c r="C142" s="11" t="s">
        <v>13</v>
      </c>
      <c r="D142" s="11">
        <v>11405.932203389832</v>
      </c>
      <c r="E142" s="12">
        <v>2</v>
      </c>
      <c r="F142" s="13">
        <f t="shared" si="88"/>
        <v>22811.864406779663</v>
      </c>
      <c r="G142" s="14"/>
      <c r="H142" s="71">
        <f t="shared" si="89"/>
        <v>12</v>
      </c>
      <c r="I142" s="15" t="str">
        <f t="shared" si="90"/>
        <v>Трансформатор тока ТЛО-10- М1АС  I- 100 A</v>
      </c>
      <c r="J142" s="16"/>
      <c r="K142" s="17" t="str">
        <f t="shared" si="91"/>
        <v>шт.</v>
      </c>
      <c r="L142" s="18">
        <f t="shared" si="92"/>
        <v>11405.932203389832</v>
      </c>
      <c r="M142" s="11"/>
      <c r="N142" s="17">
        <f t="shared" si="93"/>
        <v>2</v>
      </c>
      <c r="O142" s="19">
        <f t="shared" si="94"/>
        <v>0</v>
      </c>
      <c r="P142" s="14"/>
      <c r="Q142" s="14"/>
      <c r="R142" s="14"/>
      <c r="S142" s="14"/>
      <c r="T142" s="14"/>
      <c r="U142" s="14"/>
      <c r="V142" s="14"/>
      <c r="W142" s="14"/>
      <c r="X142" s="14"/>
      <c r="Y142" s="14"/>
    </row>
    <row r="143" spans="1:25" s="43" customFormat="1" ht="17.25" customHeight="1" x14ac:dyDescent="0.2">
      <c r="A143" s="104" t="s">
        <v>29</v>
      </c>
      <c r="B143" s="104"/>
      <c r="C143" s="30" t="s">
        <v>19</v>
      </c>
      <c r="D143" s="30"/>
      <c r="E143" s="62">
        <f>SUM(E131:E142)</f>
        <v>245</v>
      </c>
      <c r="F143" s="74">
        <f>SUM(F131:F142)</f>
        <v>521076.04237288138</v>
      </c>
      <c r="G143" s="48"/>
      <c r="H143" s="49"/>
      <c r="I143" s="68"/>
      <c r="J143" s="57"/>
      <c r="K143" s="57"/>
      <c r="L143" s="32"/>
      <c r="M143" s="33"/>
      <c r="N143" s="33"/>
      <c r="O143" s="34"/>
      <c r="P143" s="66"/>
      <c r="Q143" s="33"/>
      <c r="R143" s="42"/>
      <c r="S143" s="33"/>
      <c r="T143" s="36"/>
    </row>
    <row r="144" spans="1:25" s="46" customFormat="1" ht="15.75" customHeight="1" x14ac:dyDescent="0.25">
      <c r="A144" s="105" t="s">
        <v>30</v>
      </c>
      <c r="B144" s="106"/>
      <c r="C144" s="106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7"/>
      <c r="Q144" s="107"/>
      <c r="R144" s="107"/>
      <c r="S144" s="107"/>
      <c r="T144" s="107"/>
    </row>
    <row r="145" spans="1:25" s="29" customFormat="1" ht="25.5" x14ac:dyDescent="0.2">
      <c r="A145" s="10">
        <v>1</v>
      </c>
      <c r="B145" s="54" t="s">
        <v>144</v>
      </c>
      <c r="C145" s="11" t="s">
        <v>13</v>
      </c>
      <c r="D145" s="11">
        <v>16056.940677966102</v>
      </c>
      <c r="E145" s="12">
        <v>8</v>
      </c>
      <c r="F145" s="13">
        <f>D145*E145</f>
        <v>128455.52542372882</v>
      </c>
      <c r="G145" s="14"/>
      <c r="H145" s="71">
        <f t="shared" si="89"/>
        <v>1</v>
      </c>
      <c r="I145" s="15" t="str">
        <f t="shared" si="90"/>
        <v>Трансформатор тока ТПЛ-10-М I- 100 A</v>
      </c>
      <c r="J145" s="16"/>
      <c r="K145" s="17" t="str">
        <f t="shared" si="91"/>
        <v>шт.</v>
      </c>
      <c r="L145" s="18">
        <f t="shared" si="92"/>
        <v>16056.940677966102</v>
      </c>
      <c r="M145" s="11"/>
      <c r="N145" s="17">
        <f t="shared" si="93"/>
        <v>8</v>
      </c>
      <c r="O145" s="19">
        <f t="shared" si="94"/>
        <v>0</v>
      </c>
      <c r="P145" s="14"/>
      <c r="Q145" s="14"/>
      <c r="R145" s="14"/>
      <c r="S145" s="14"/>
      <c r="T145" s="14"/>
      <c r="U145" s="14"/>
      <c r="V145" s="14"/>
      <c r="W145" s="14"/>
      <c r="X145" s="14"/>
      <c r="Y145" s="14"/>
    </row>
    <row r="146" spans="1:25" s="29" customFormat="1" ht="25.5" x14ac:dyDescent="0.2">
      <c r="A146" s="10">
        <v>2</v>
      </c>
      <c r="B146" s="54" t="s">
        <v>145</v>
      </c>
      <c r="C146" s="11" t="s">
        <v>13</v>
      </c>
      <c r="D146" s="11">
        <v>14395.872881355934</v>
      </c>
      <c r="E146" s="12">
        <v>2</v>
      </c>
      <c r="F146" s="13">
        <f t="shared" ref="F146:F150" si="95">D146*E146</f>
        <v>28791.745762711867</v>
      </c>
      <c r="G146" s="14"/>
      <c r="H146" s="71">
        <f>A146</f>
        <v>2</v>
      </c>
      <c r="I146" s="15" t="str">
        <f>B146</f>
        <v>Трансформатор тока ТПЛ-10-М I- 200 A</v>
      </c>
      <c r="J146" s="16"/>
      <c r="K146" s="17" t="str">
        <f>C146</f>
        <v>шт.</v>
      </c>
      <c r="L146" s="18">
        <f>D146</f>
        <v>14395.872881355934</v>
      </c>
      <c r="M146" s="11"/>
      <c r="N146" s="17">
        <f>E146</f>
        <v>2</v>
      </c>
      <c r="O146" s="19">
        <f>M146*N146</f>
        <v>0</v>
      </c>
      <c r="P146" s="14"/>
      <c r="Q146" s="14"/>
      <c r="R146" s="14"/>
      <c r="S146" s="14"/>
      <c r="T146" s="14"/>
      <c r="U146" s="14"/>
      <c r="V146" s="14"/>
      <c r="W146" s="14"/>
      <c r="X146" s="14"/>
      <c r="Y146" s="14"/>
    </row>
    <row r="147" spans="1:25" s="29" customFormat="1" ht="25.5" x14ac:dyDescent="0.2">
      <c r="A147" s="10">
        <v>3</v>
      </c>
      <c r="B147" s="54" t="s">
        <v>146</v>
      </c>
      <c r="C147" s="11" t="s">
        <v>13</v>
      </c>
      <c r="D147" s="11">
        <v>17462.449152542373</v>
      </c>
      <c r="E147" s="12">
        <v>52</v>
      </c>
      <c r="F147" s="13">
        <f t="shared" si="95"/>
        <v>908047.35593220335</v>
      </c>
      <c r="G147" s="14"/>
      <c r="H147" s="71">
        <f t="shared" ref="H147:H150" si="96">A147</f>
        <v>3</v>
      </c>
      <c r="I147" s="15" t="str">
        <f t="shared" ref="I147:I150" si="97">B147</f>
        <v>Трансформатор тока ТПЛ-10-М I- 300 A</v>
      </c>
      <c r="J147" s="16"/>
      <c r="K147" s="17" t="str">
        <f t="shared" ref="K147:K150" si="98">C147</f>
        <v>шт.</v>
      </c>
      <c r="L147" s="18">
        <f t="shared" ref="L147:L150" si="99">D147</f>
        <v>17462.449152542373</v>
      </c>
      <c r="M147" s="11"/>
      <c r="N147" s="17">
        <f t="shared" ref="N147:N150" si="100">E147</f>
        <v>52</v>
      </c>
      <c r="O147" s="19">
        <f t="shared" ref="O147:O150" si="101">M147*N147</f>
        <v>0</v>
      </c>
      <c r="P147" s="14"/>
      <c r="Q147" s="14"/>
      <c r="R147" s="14"/>
      <c r="S147" s="14"/>
      <c r="T147" s="14"/>
      <c r="U147" s="14"/>
      <c r="V147" s="14"/>
      <c r="W147" s="14"/>
      <c r="X147" s="14"/>
      <c r="Y147" s="14"/>
    </row>
    <row r="148" spans="1:25" s="29" customFormat="1" ht="25.5" x14ac:dyDescent="0.2">
      <c r="A148" s="10">
        <v>4</v>
      </c>
      <c r="B148" s="54" t="s">
        <v>147</v>
      </c>
      <c r="C148" s="11" t="s">
        <v>13</v>
      </c>
      <c r="D148" s="11">
        <v>20674.771186440677</v>
      </c>
      <c r="E148" s="12">
        <v>4</v>
      </c>
      <c r="F148" s="13">
        <f t="shared" si="95"/>
        <v>82699.08474576271</v>
      </c>
      <c r="G148" s="14"/>
      <c r="H148" s="71">
        <f t="shared" si="96"/>
        <v>4</v>
      </c>
      <c r="I148" s="15" t="str">
        <f t="shared" si="97"/>
        <v>Трансформатор тока ТПЛ-10- М I- 600 A</v>
      </c>
      <c r="J148" s="16"/>
      <c r="K148" s="17" t="str">
        <f t="shared" si="98"/>
        <v>шт.</v>
      </c>
      <c r="L148" s="18">
        <f t="shared" si="99"/>
        <v>20674.771186440677</v>
      </c>
      <c r="M148" s="11"/>
      <c r="N148" s="17">
        <f t="shared" si="100"/>
        <v>4</v>
      </c>
      <c r="O148" s="19">
        <f t="shared" si="101"/>
        <v>0</v>
      </c>
      <c r="P148" s="14"/>
      <c r="Q148" s="14"/>
      <c r="R148" s="14"/>
      <c r="S148" s="14"/>
      <c r="T148" s="14"/>
      <c r="U148" s="14"/>
      <c r="V148" s="14"/>
      <c r="W148" s="14"/>
      <c r="X148" s="14"/>
      <c r="Y148" s="14"/>
    </row>
    <row r="149" spans="1:25" s="29" customFormat="1" ht="25.5" x14ac:dyDescent="0.2">
      <c r="A149" s="10">
        <v>5</v>
      </c>
      <c r="B149" s="54" t="s">
        <v>148</v>
      </c>
      <c r="C149" s="11" t="s">
        <v>13</v>
      </c>
      <c r="D149" s="11">
        <v>17718.016949152541</v>
      </c>
      <c r="E149" s="12">
        <v>2</v>
      </c>
      <c r="F149" s="13">
        <f t="shared" si="95"/>
        <v>35436.033898305082</v>
      </c>
      <c r="G149" s="14"/>
      <c r="H149" s="71">
        <f t="shared" si="96"/>
        <v>5</v>
      </c>
      <c r="I149" s="15" t="str">
        <f t="shared" si="97"/>
        <v>Трансформатор тока ТПЛ-10-М I- 50 A</v>
      </c>
      <c r="J149" s="16"/>
      <c r="K149" s="17" t="str">
        <f t="shared" si="98"/>
        <v>шт.</v>
      </c>
      <c r="L149" s="18">
        <f t="shared" si="99"/>
        <v>17718.016949152541</v>
      </c>
      <c r="M149" s="11"/>
      <c r="N149" s="17">
        <f t="shared" si="100"/>
        <v>2</v>
      </c>
      <c r="O149" s="19">
        <f t="shared" si="101"/>
        <v>0</v>
      </c>
      <c r="P149" s="14"/>
      <c r="Q149" s="14"/>
      <c r="R149" s="14"/>
      <c r="S149" s="14"/>
      <c r="T149" s="14"/>
      <c r="U149" s="14"/>
      <c r="V149" s="14"/>
      <c r="W149" s="14"/>
      <c r="X149" s="14"/>
      <c r="Y149" s="14"/>
    </row>
    <row r="150" spans="1:25" s="29" customFormat="1" ht="26.25" thickBot="1" x14ac:dyDescent="0.25">
      <c r="A150" s="38">
        <v>6</v>
      </c>
      <c r="B150" s="54" t="s">
        <v>149</v>
      </c>
      <c r="C150" s="11" t="s">
        <v>13</v>
      </c>
      <c r="D150" s="20">
        <v>15035.101694915253</v>
      </c>
      <c r="E150" s="21">
        <v>8</v>
      </c>
      <c r="F150" s="13">
        <f t="shared" si="95"/>
        <v>120280.81355932202</v>
      </c>
      <c r="G150" s="14"/>
      <c r="H150" s="71">
        <f t="shared" si="96"/>
        <v>6</v>
      </c>
      <c r="I150" s="22" t="str">
        <f t="shared" si="97"/>
        <v>Трансформатор тока ТПЛ-10-М I- 75 A</v>
      </c>
      <c r="J150" s="23"/>
      <c r="K150" s="17" t="str">
        <f t="shared" si="98"/>
        <v>шт.</v>
      </c>
      <c r="L150" s="18">
        <f t="shared" si="99"/>
        <v>15035.101694915253</v>
      </c>
      <c r="M150" s="20"/>
      <c r="N150" s="17">
        <f t="shared" si="100"/>
        <v>8</v>
      </c>
      <c r="O150" s="24">
        <f t="shared" si="101"/>
        <v>0</v>
      </c>
      <c r="P150" s="14"/>
      <c r="Q150" s="14"/>
      <c r="R150" s="14"/>
      <c r="S150" s="14"/>
      <c r="T150" s="14"/>
      <c r="U150" s="14"/>
      <c r="V150" s="14"/>
      <c r="W150" s="14"/>
      <c r="X150" s="14"/>
      <c r="Y150" s="14"/>
    </row>
    <row r="151" spans="1:25" s="43" customFormat="1" ht="17.25" customHeight="1" thickBot="1" x14ac:dyDescent="0.25">
      <c r="A151" s="104" t="s">
        <v>31</v>
      </c>
      <c r="B151" s="104"/>
      <c r="C151" s="30" t="s">
        <v>19</v>
      </c>
      <c r="D151" s="30"/>
      <c r="E151" s="62">
        <f>SUM(E146:E150)+E145</f>
        <v>76</v>
      </c>
      <c r="F151" s="74">
        <f>SUM(F145:F150)</f>
        <v>1303710.5593220338</v>
      </c>
      <c r="G151" s="48"/>
      <c r="H151" s="49"/>
      <c r="I151" s="57"/>
      <c r="J151" s="69"/>
      <c r="K151" s="57"/>
      <c r="L151" s="32"/>
      <c r="M151" s="33"/>
      <c r="N151" s="33"/>
      <c r="O151" s="65"/>
      <c r="P151" s="66"/>
      <c r="Q151" s="33"/>
      <c r="R151" s="42"/>
      <c r="S151" s="70"/>
      <c r="T151" s="33"/>
    </row>
    <row r="152" spans="1:25" s="29" customFormat="1" ht="21" customHeight="1" thickBot="1" x14ac:dyDescent="0.25">
      <c r="A152" s="79" t="s">
        <v>7</v>
      </c>
      <c r="B152" s="80"/>
      <c r="C152" s="80"/>
      <c r="D152" s="80"/>
      <c r="E152" s="81"/>
      <c r="F152" s="25">
        <f>F151+F143+F129+F108+F87+F54</f>
        <v>9289665.1405084729</v>
      </c>
      <c r="G152" s="14"/>
      <c r="H152" s="79" t="s">
        <v>7</v>
      </c>
      <c r="I152" s="80"/>
      <c r="J152" s="80"/>
      <c r="K152" s="80"/>
      <c r="L152" s="80"/>
      <c r="M152" s="80"/>
      <c r="N152" s="81"/>
      <c r="O152" s="25">
        <f>SUM(O10:O151)</f>
        <v>0</v>
      </c>
      <c r="P152" s="14"/>
      <c r="Q152" s="14"/>
      <c r="R152" s="14"/>
      <c r="S152" s="14"/>
      <c r="T152" s="14"/>
      <c r="U152" s="14"/>
      <c r="V152" s="14"/>
      <c r="W152" s="14"/>
      <c r="X152" s="14"/>
      <c r="Y152" s="14"/>
    </row>
    <row r="153" spans="1:25" s="29" customFormat="1" ht="15" customHeight="1" x14ac:dyDescent="0.2">
      <c r="A153" s="92" t="s">
        <v>17</v>
      </c>
      <c r="B153" s="93"/>
      <c r="C153" s="93"/>
      <c r="D153" s="93"/>
      <c r="E153" s="26">
        <v>0.2</v>
      </c>
      <c r="F153" s="27">
        <f>F152*E153</f>
        <v>1857933.0281016948</v>
      </c>
      <c r="G153" s="14"/>
      <c r="H153" s="92" t="s">
        <v>17</v>
      </c>
      <c r="I153" s="93"/>
      <c r="J153" s="93"/>
      <c r="K153" s="93"/>
      <c r="L153" s="93"/>
      <c r="M153" s="93"/>
      <c r="N153" s="26">
        <v>0.2</v>
      </c>
      <c r="O153" s="27">
        <f>O152*N153</f>
        <v>0</v>
      </c>
      <c r="P153" s="14"/>
      <c r="Q153" s="14"/>
      <c r="R153" s="14"/>
      <c r="S153" s="14"/>
      <c r="T153" s="14"/>
      <c r="U153" s="14"/>
      <c r="V153" s="14"/>
      <c r="W153" s="14"/>
      <c r="X153" s="14"/>
      <c r="Y153" s="14"/>
    </row>
    <row r="154" spans="1:25" s="29" customFormat="1" ht="15.75" customHeight="1" thickBot="1" x14ac:dyDescent="0.25">
      <c r="A154" s="84" t="s">
        <v>8</v>
      </c>
      <c r="B154" s="85"/>
      <c r="C154" s="85"/>
      <c r="D154" s="85"/>
      <c r="E154" s="86"/>
      <c r="F154" s="28">
        <f>F152+F153</f>
        <v>11147598.168610167</v>
      </c>
      <c r="G154" s="14"/>
      <c r="H154" s="84" t="s">
        <v>8</v>
      </c>
      <c r="I154" s="85"/>
      <c r="J154" s="85"/>
      <c r="K154" s="85"/>
      <c r="L154" s="85"/>
      <c r="M154" s="85"/>
      <c r="N154" s="86"/>
      <c r="O154" s="28">
        <f>O152+O153</f>
        <v>0</v>
      </c>
      <c r="P154" s="14"/>
      <c r="Q154" s="14"/>
      <c r="R154" s="14"/>
      <c r="S154" s="14"/>
      <c r="T154" s="14"/>
      <c r="U154" s="14"/>
      <c r="V154" s="14"/>
      <c r="W154" s="14"/>
      <c r="X154" s="14"/>
      <c r="Y154" s="14"/>
    </row>
    <row r="155" spans="1:25" x14ac:dyDescent="0.25">
      <c r="Y155" s="1"/>
    </row>
  </sheetData>
  <mergeCells count="24">
    <mergeCell ref="A154:E154"/>
    <mergeCell ref="A4:F4"/>
    <mergeCell ref="A7:F7"/>
    <mergeCell ref="H154:N154"/>
    <mergeCell ref="A153:D153"/>
    <mergeCell ref="H153:M153"/>
    <mergeCell ref="A9:P9"/>
    <mergeCell ref="A54:B54"/>
    <mergeCell ref="A55:T55"/>
    <mergeCell ref="A87:B87"/>
    <mergeCell ref="A88:T88"/>
    <mergeCell ref="A89:T89"/>
    <mergeCell ref="A108:B108"/>
    <mergeCell ref="A109:T109"/>
    <mergeCell ref="A151:B151"/>
    <mergeCell ref="A129:B129"/>
    <mergeCell ref="H7:O7"/>
    <mergeCell ref="H152:N152"/>
    <mergeCell ref="A1:O1"/>
    <mergeCell ref="A3:D3"/>
    <mergeCell ref="A152:E152"/>
    <mergeCell ref="A130:T130"/>
    <mergeCell ref="A143:B143"/>
    <mergeCell ref="A144:T144"/>
  </mergeCells>
  <pageMargins left="0.7" right="0.7" top="0.75" bottom="0.75" header="0.3" footer="0.3"/>
  <pageSetup paperSize="9" orientation="portrait" r:id="rId1"/>
  <ignoredErrors>
    <ignoredError sqref="K10:K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2018-11-30T01:47:33Z</dcterms:modified>
</cp:coreProperties>
</file>