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815" windowHeight="7065"/>
  </bookViews>
  <sheets>
    <sheet name="Структура НМЦ" sheetId="1" r:id="rId1"/>
  </sheets>
  <definedNames>
    <definedName name="СпособЗакупки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8" i="1" l="1"/>
  <c r="G119" i="1"/>
  <c r="O114" i="1" l="1"/>
  <c r="P114" i="1" s="1"/>
  <c r="M114" i="1"/>
  <c r="L114" i="1"/>
  <c r="J114" i="1"/>
  <c r="I114" i="1"/>
  <c r="G114" i="1"/>
  <c r="O113" i="1"/>
  <c r="P113" i="1" s="1"/>
  <c r="M113" i="1"/>
  <c r="L113" i="1"/>
  <c r="J113" i="1"/>
  <c r="I113" i="1"/>
  <c r="G113" i="1"/>
  <c r="O112" i="1"/>
  <c r="P112" i="1" s="1"/>
  <c r="M112" i="1"/>
  <c r="L112" i="1"/>
  <c r="J112" i="1"/>
  <c r="I112" i="1"/>
  <c r="G112" i="1"/>
  <c r="O111" i="1"/>
  <c r="P111" i="1" s="1"/>
  <c r="M111" i="1"/>
  <c r="L111" i="1"/>
  <c r="J111" i="1"/>
  <c r="I111" i="1"/>
  <c r="G111" i="1"/>
  <c r="O110" i="1"/>
  <c r="P110" i="1" s="1"/>
  <c r="M110" i="1"/>
  <c r="L110" i="1"/>
  <c r="J110" i="1"/>
  <c r="I110" i="1"/>
  <c r="G110" i="1"/>
  <c r="O109" i="1"/>
  <c r="P109" i="1" s="1"/>
  <c r="M109" i="1"/>
  <c r="L109" i="1"/>
  <c r="J109" i="1"/>
  <c r="I109" i="1"/>
  <c r="G109" i="1"/>
  <c r="O108" i="1"/>
  <c r="P108" i="1" s="1"/>
  <c r="M108" i="1"/>
  <c r="L108" i="1"/>
  <c r="J108" i="1"/>
  <c r="I108" i="1"/>
  <c r="G108" i="1"/>
  <c r="P107" i="1"/>
  <c r="O107" i="1"/>
  <c r="M107" i="1"/>
  <c r="L107" i="1"/>
  <c r="J107" i="1"/>
  <c r="I107" i="1"/>
  <c r="G107" i="1"/>
  <c r="O106" i="1"/>
  <c r="P106" i="1" s="1"/>
  <c r="M106" i="1"/>
  <c r="L106" i="1"/>
  <c r="J106" i="1"/>
  <c r="I106" i="1"/>
  <c r="G106" i="1"/>
  <c r="O105" i="1"/>
  <c r="P105" i="1" s="1"/>
  <c r="M105" i="1"/>
  <c r="L105" i="1"/>
  <c r="J105" i="1"/>
  <c r="I105" i="1"/>
  <c r="G105" i="1"/>
  <c r="O104" i="1"/>
  <c r="P104" i="1" s="1"/>
  <c r="M104" i="1"/>
  <c r="L104" i="1"/>
  <c r="J104" i="1"/>
  <c r="I104" i="1"/>
  <c r="G104" i="1"/>
  <c r="O103" i="1"/>
  <c r="P103" i="1" s="1"/>
  <c r="M103" i="1"/>
  <c r="L103" i="1"/>
  <c r="J103" i="1"/>
  <c r="I103" i="1"/>
  <c r="G103" i="1"/>
  <c r="O102" i="1"/>
  <c r="P102" i="1" s="1"/>
  <c r="M102" i="1"/>
  <c r="L102" i="1"/>
  <c r="J102" i="1"/>
  <c r="I102" i="1"/>
  <c r="G102" i="1"/>
  <c r="O101" i="1"/>
  <c r="P101" i="1" s="1"/>
  <c r="M101" i="1"/>
  <c r="L101" i="1"/>
  <c r="J101" i="1"/>
  <c r="I101" i="1"/>
  <c r="G101" i="1"/>
  <c r="O100" i="1"/>
  <c r="P100" i="1" s="1"/>
  <c r="M100" i="1"/>
  <c r="L100" i="1"/>
  <c r="J100" i="1"/>
  <c r="I100" i="1"/>
  <c r="G100" i="1"/>
  <c r="P99" i="1"/>
  <c r="O99" i="1"/>
  <c r="M99" i="1"/>
  <c r="L99" i="1"/>
  <c r="J99" i="1"/>
  <c r="I99" i="1"/>
  <c r="G99" i="1"/>
  <c r="O98" i="1"/>
  <c r="P98" i="1" s="1"/>
  <c r="M98" i="1"/>
  <c r="L98" i="1"/>
  <c r="J98" i="1"/>
  <c r="I98" i="1"/>
  <c r="G98" i="1"/>
  <c r="O97" i="1"/>
  <c r="P97" i="1" s="1"/>
  <c r="M97" i="1"/>
  <c r="L97" i="1"/>
  <c r="J97" i="1"/>
  <c r="I97" i="1"/>
  <c r="G97" i="1"/>
  <c r="O96" i="1"/>
  <c r="P96" i="1" s="1"/>
  <c r="M96" i="1"/>
  <c r="L96" i="1"/>
  <c r="J96" i="1"/>
  <c r="I96" i="1"/>
  <c r="G96" i="1"/>
  <c r="O95" i="1"/>
  <c r="P95" i="1" s="1"/>
  <c r="M95" i="1"/>
  <c r="L95" i="1"/>
  <c r="J95" i="1"/>
  <c r="I95" i="1"/>
  <c r="G95" i="1"/>
  <c r="O94" i="1"/>
  <c r="P94" i="1" s="1"/>
  <c r="M94" i="1"/>
  <c r="L94" i="1"/>
  <c r="J94" i="1"/>
  <c r="I94" i="1"/>
  <c r="G94" i="1"/>
  <c r="O93" i="1"/>
  <c r="P93" i="1" s="1"/>
  <c r="M93" i="1"/>
  <c r="L93" i="1"/>
  <c r="J93" i="1"/>
  <c r="I93" i="1"/>
  <c r="G93" i="1"/>
  <c r="O92" i="1"/>
  <c r="P92" i="1" s="1"/>
  <c r="M92" i="1"/>
  <c r="L92" i="1"/>
  <c r="J92" i="1"/>
  <c r="I92" i="1"/>
  <c r="G92" i="1"/>
  <c r="O91" i="1"/>
  <c r="P91" i="1" s="1"/>
  <c r="M91" i="1"/>
  <c r="L91" i="1"/>
  <c r="J91" i="1"/>
  <c r="I91" i="1"/>
  <c r="G91" i="1"/>
  <c r="O90" i="1"/>
  <c r="P90" i="1" s="1"/>
  <c r="M90" i="1"/>
  <c r="L90" i="1"/>
  <c r="J90" i="1"/>
  <c r="I90" i="1"/>
  <c r="G90" i="1"/>
  <c r="O89" i="1"/>
  <c r="P89" i="1" s="1"/>
  <c r="M89" i="1"/>
  <c r="L89" i="1"/>
  <c r="J89" i="1"/>
  <c r="I89" i="1"/>
  <c r="G89" i="1"/>
  <c r="O88" i="1"/>
  <c r="P88" i="1" s="1"/>
  <c r="M88" i="1"/>
  <c r="L88" i="1"/>
  <c r="J88" i="1"/>
  <c r="I88" i="1"/>
  <c r="G88" i="1"/>
  <c r="O87" i="1"/>
  <c r="P87" i="1" s="1"/>
  <c r="M87" i="1"/>
  <c r="L87" i="1"/>
  <c r="J87" i="1"/>
  <c r="I87" i="1"/>
  <c r="G87" i="1"/>
  <c r="O86" i="1"/>
  <c r="P86" i="1" s="1"/>
  <c r="M86" i="1"/>
  <c r="L86" i="1"/>
  <c r="J86" i="1"/>
  <c r="I86" i="1"/>
  <c r="G86" i="1"/>
  <c r="O85" i="1"/>
  <c r="P85" i="1" s="1"/>
  <c r="M85" i="1"/>
  <c r="L85" i="1"/>
  <c r="J85" i="1"/>
  <c r="I85" i="1"/>
  <c r="G85" i="1"/>
  <c r="O84" i="1"/>
  <c r="P84" i="1" s="1"/>
  <c r="M84" i="1"/>
  <c r="L84" i="1"/>
  <c r="J84" i="1"/>
  <c r="I84" i="1"/>
  <c r="G84" i="1"/>
  <c r="P83" i="1"/>
  <c r="O83" i="1"/>
  <c r="M83" i="1"/>
  <c r="L83" i="1"/>
  <c r="J83" i="1"/>
  <c r="I83" i="1"/>
  <c r="G83" i="1"/>
  <c r="O82" i="1"/>
  <c r="P82" i="1" s="1"/>
  <c r="M82" i="1"/>
  <c r="L82" i="1"/>
  <c r="J82" i="1"/>
  <c r="I82" i="1"/>
  <c r="G82" i="1"/>
  <c r="O81" i="1"/>
  <c r="P81" i="1" s="1"/>
  <c r="M81" i="1"/>
  <c r="L81" i="1"/>
  <c r="J81" i="1"/>
  <c r="I81" i="1"/>
  <c r="G81" i="1"/>
  <c r="O80" i="1"/>
  <c r="P80" i="1" s="1"/>
  <c r="M80" i="1"/>
  <c r="L80" i="1"/>
  <c r="J80" i="1"/>
  <c r="I80" i="1"/>
  <c r="G80" i="1"/>
  <c r="O79" i="1"/>
  <c r="P79" i="1" s="1"/>
  <c r="M79" i="1"/>
  <c r="L79" i="1"/>
  <c r="J79" i="1"/>
  <c r="I79" i="1"/>
  <c r="G79" i="1"/>
  <c r="O78" i="1"/>
  <c r="P78" i="1" s="1"/>
  <c r="M78" i="1"/>
  <c r="L78" i="1"/>
  <c r="J78" i="1"/>
  <c r="I78" i="1"/>
  <c r="G78" i="1"/>
  <c r="O77" i="1"/>
  <c r="P77" i="1" s="1"/>
  <c r="M77" i="1"/>
  <c r="L77" i="1"/>
  <c r="J77" i="1"/>
  <c r="I77" i="1"/>
  <c r="G77" i="1"/>
  <c r="O76" i="1"/>
  <c r="P76" i="1" s="1"/>
  <c r="M76" i="1"/>
  <c r="L76" i="1"/>
  <c r="J76" i="1"/>
  <c r="I76" i="1"/>
  <c r="G76" i="1"/>
  <c r="O75" i="1"/>
  <c r="P75" i="1" s="1"/>
  <c r="M75" i="1"/>
  <c r="L75" i="1"/>
  <c r="J75" i="1"/>
  <c r="I75" i="1"/>
  <c r="G75" i="1"/>
  <c r="O74" i="1"/>
  <c r="P74" i="1" s="1"/>
  <c r="M74" i="1"/>
  <c r="L74" i="1"/>
  <c r="J74" i="1"/>
  <c r="I74" i="1"/>
  <c r="G74" i="1"/>
  <c r="O73" i="1"/>
  <c r="P73" i="1" s="1"/>
  <c r="M73" i="1"/>
  <c r="L73" i="1"/>
  <c r="J73" i="1"/>
  <c r="I73" i="1"/>
  <c r="G73" i="1"/>
  <c r="O72" i="1"/>
  <c r="P72" i="1" s="1"/>
  <c r="M72" i="1"/>
  <c r="L72" i="1"/>
  <c r="J72" i="1"/>
  <c r="I72" i="1"/>
  <c r="G72" i="1"/>
  <c r="O71" i="1"/>
  <c r="P71" i="1" s="1"/>
  <c r="M71" i="1"/>
  <c r="L71" i="1"/>
  <c r="J71" i="1"/>
  <c r="I71" i="1"/>
  <c r="G71" i="1"/>
  <c r="O70" i="1"/>
  <c r="P70" i="1" s="1"/>
  <c r="M70" i="1"/>
  <c r="L70" i="1"/>
  <c r="J70" i="1"/>
  <c r="I70" i="1"/>
  <c r="G70" i="1"/>
  <c r="O69" i="1"/>
  <c r="P69" i="1" s="1"/>
  <c r="M69" i="1"/>
  <c r="L69" i="1"/>
  <c r="J69" i="1"/>
  <c r="I69" i="1"/>
  <c r="G69" i="1"/>
  <c r="O68" i="1"/>
  <c r="P68" i="1" s="1"/>
  <c r="M68" i="1"/>
  <c r="L68" i="1"/>
  <c r="J68" i="1"/>
  <c r="I68" i="1"/>
  <c r="G68" i="1"/>
  <c r="P67" i="1"/>
  <c r="O67" i="1"/>
  <c r="M67" i="1"/>
  <c r="L67" i="1"/>
  <c r="J67" i="1"/>
  <c r="I67" i="1"/>
  <c r="G67" i="1"/>
  <c r="O66" i="1"/>
  <c r="P66" i="1" s="1"/>
  <c r="M66" i="1"/>
  <c r="L66" i="1"/>
  <c r="J66" i="1"/>
  <c r="I66" i="1"/>
  <c r="G66" i="1"/>
  <c r="O65" i="1"/>
  <c r="P65" i="1" s="1"/>
  <c r="M65" i="1"/>
  <c r="L65" i="1"/>
  <c r="J65" i="1"/>
  <c r="I65" i="1"/>
  <c r="G65" i="1"/>
  <c r="O64" i="1"/>
  <c r="P64" i="1" s="1"/>
  <c r="M64" i="1"/>
  <c r="L64" i="1"/>
  <c r="J64" i="1"/>
  <c r="I64" i="1"/>
  <c r="G64" i="1"/>
  <c r="P115" i="1" l="1"/>
  <c r="G115" i="1"/>
  <c r="P116" i="1"/>
  <c r="P117" i="1" s="1"/>
  <c r="G116" i="1"/>
  <c r="G117" i="1" s="1"/>
  <c r="O57" i="1"/>
  <c r="P57" i="1" s="1"/>
  <c r="M57" i="1"/>
  <c r="L57" i="1"/>
  <c r="J57" i="1"/>
  <c r="I57" i="1"/>
  <c r="O56" i="1"/>
  <c r="P56" i="1" s="1"/>
  <c r="M56" i="1"/>
  <c r="L56" i="1"/>
  <c r="J56" i="1"/>
  <c r="I56" i="1"/>
  <c r="O55" i="1"/>
  <c r="P55" i="1" s="1"/>
  <c r="M55" i="1"/>
  <c r="L55" i="1"/>
  <c r="J55" i="1"/>
  <c r="I55" i="1"/>
  <c r="O54" i="1"/>
  <c r="P54" i="1" s="1"/>
  <c r="M54" i="1"/>
  <c r="L54" i="1"/>
  <c r="J54" i="1"/>
  <c r="I54" i="1"/>
  <c r="O53" i="1"/>
  <c r="P53" i="1" s="1"/>
  <c r="M53" i="1"/>
  <c r="L53" i="1"/>
  <c r="J53" i="1"/>
  <c r="I53" i="1"/>
  <c r="O52" i="1"/>
  <c r="P52" i="1" s="1"/>
  <c r="M52" i="1"/>
  <c r="L52" i="1"/>
  <c r="J52" i="1"/>
  <c r="I52" i="1"/>
  <c r="O51" i="1"/>
  <c r="P51" i="1" s="1"/>
  <c r="M51" i="1"/>
  <c r="L51" i="1"/>
  <c r="J51" i="1"/>
  <c r="I51" i="1"/>
  <c r="O50" i="1"/>
  <c r="P50" i="1" s="1"/>
  <c r="M50" i="1"/>
  <c r="L50" i="1"/>
  <c r="J50" i="1"/>
  <c r="I50" i="1"/>
  <c r="O49" i="1"/>
  <c r="P49" i="1" s="1"/>
  <c r="M49" i="1"/>
  <c r="L49" i="1"/>
  <c r="J49" i="1"/>
  <c r="I49" i="1"/>
  <c r="O48" i="1"/>
  <c r="P48" i="1" s="1"/>
  <c r="M48" i="1"/>
  <c r="L48" i="1"/>
  <c r="J48" i="1"/>
  <c r="I48" i="1"/>
  <c r="O47" i="1"/>
  <c r="P47" i="1" s="1"/>
  <c r="M47" i="1"/>
  <c r="L47" i="1"/>
  <c r="J47" i="1"/>
  <c r="I47" i="1"/>
  <c r="O46" i="1"/>
  <c r="P46" i="1" s="1"/>
  <c r="M46" i="1"/>
  <c r="L46" i="1"/>
  <c r="J46" i="1"/>
  <c r="I46" i="1"/>
  <c r="O45" i="1"/>
  <c r="P45" i="1" s="1"/>
  <c r="M45" i="1"/>
  <c r="L45" i="1"/>
  <c r="J45" i="1"/>
  <c r="I45" i="1"/>
  <c r="O44" i="1"/>
  <c r="P44" i="1" s="1"/>
  <c r="M44" i="1"/>
  <c r="L44" i="1"/>
  <c r="J44" i="1"/>
  <c r="I44" i="1"/>
  <c r="O43" i="1"/>
  <c r="P43" i="1" s="1"/>
  <c r="M43" i="1"/>
  <c r="L43" i="1"/>
  <c r="J43" i="1"/>
  <c r="I43" i="1"/>
  <c r="O42" i="1"/>
  <c r="P42" i="1" s="1"/>
  <c r="M42" i="1"/>
  <c r="L42" i="1"/>
  <c r="J42" i="1"/>
  <c r="I42" i="1"/>
  <c r="O41" i="1"/>
  <c r="P41" i="1" s="1"/>
  <c r="M41" i="1"/>
  <c r="L41" i="1"/>
  <c r="J41" i="1"/>
  <c r="I41" i="1"/>
  <c r="O40" i="1"/>
  <c r="P40" i="1" s="1"/>
  <c r="M40" i="1"/>
  <c r="L40" i="1"/>
  <c r="J40" i="1"/>
  <c r="I40" i="1"/>
  <c r="O39" i="1"/>
  <c r="P39" i="1" s="1"/>
  <c r="M39" i="1"/>
  <c r="L39" i="1"/>
  <c r="J39" i="1"/>
  <c r="I39" i="1"/>
  <c r="O38" i="1"/>
  <c r="P38" i="1" s="1"/>
  <c r="M38" i="1"/>
  <c r="L38" i="1"/>
  <c r="J38" i="1"/>
  <c r="I38" i="1"/>
  <c r="O37" i="1"/>
  <c r="P37" i="1" s="1"/>
  <c r="M37" i="1"/>
  <c r="L37" i="1"/>
  <c r="J37" i="1"/>
  <c r="I37" i="1"/>
  <c r="O36" i="1"/>
  <c r="P36" i="1" s="1"/>
  <c r="M36" i="1"/>
  <c r="L36" i="1"/>
  <c r="J36" i="1"/>
  <c r="I36" i="1"/>
  <c r="O35" i="1"/>
  <c r="P35" i="1" s="1"/>
  <c r="M35" i="1"/>
  <c r="L35" i="1"/>
  <c r="J35" i="1"/>
  <c r="I35" i="1"/>
  <c r="O34" i="1"/>
  <c r="P34" i="1" s="1"/>
  <c r="M34" i="1"/>
  <c r="L34" i="1"/>
  <c r="J34" i="1"/>
  <c r="I34" i="1"/>
  <c r="O33" i="1"/>
  <c r="P33" i="1" s="1"/>
  <c r="M33" i="1"/>
  <c r="L33" i="1"/>
  <c r="J33" i="1"/>
  <c r="I33" i="1"/>
  <c r="O32" i="1"/>
  <c r="P32" i="1" s="1"/>
  <c r="M32" i="1"/>
  <c r="L32" i="1"/>
  <c r="J32" i="1"/>
  <c r="I32" i="1"/>
  <c r="O31" i="1"/>
  <c r="P31" i="1" s="1"/>
  <c r="M31" i="1"/>
  <c r="L31" i="1"/>
  <c r="J31" i="1"/>
  <c r="I31" i="1"/>
  <c r="O30" i="1"/>
  <c r="P30" i="1" s="1"/>
  <c r="M30" i="1"/>
  <c r="L30" i="1"/>
  <c r="J30" i="1"/>
  <c r="I30" i="1"/>
  <c r="O29" i="1"/>
  <c r="P29" i="1" s="1"/>
  <c r="M29" i="1"/>
  <c r="L29" i="1"/>
  <c r="J29" i="1"/>
  <c r="I29" i="1"/>
  <c r="O28" i="1"/>
  <c r="P28" i="1" s="1"/>
  <c r="M28" i="1"/>
  <c r="L28" i="1"/>
  <c r="J28" i="1"/>
  <c r="I28" i="1"/>
  <c r="O27" i="1"/>
  <c r="P27" i="1" s="1"/>
  <c r="M27" i="1"/>
  <c r="L27" i="1"/>
  <c r="J27" i="1"/>
  <c r="I27" i="1"/>
  <c r="O26" i="1"/>
  <c r="P26" i="1" s="1"/>
  <c r="M26" i="1"/>
  <c r="L26" i="1"/>
  <c r="J26" i="1"/>
  <c r="I26" i="1"/>
  <c r="O25" i="1"/>
  <c r="P25" i="1" s="1"/>
  <c r="M25" i="1"/>
  <c r="L25" i="1"/>
  <c r="J25" i="1"/>
  <c r="I25" i="1"/>
  <c r="O24" i="1"/>
  <c r="P24" i="1" s="1"/>
  <c r="M24" i="1"/>
  <c r="L24" i="1"/>
  <c r="J24" i="1"/>
  <c r="I24" i="1"/>
  <c r="O23" i="1"/>
  <c r="P23" i="1" s="1"/>
  <c r="M23" i="1"/>
  <c r="L23" i="1"/>
  <c r="J23" i="1"/>
  <c r="I23" i="1"/>
  <c r="O22" i="1"/>
  <c r="P22" i="1" s="1"/>
  <c r="M22" i="1"/>
  <c r="L22" i="1"/>
  <c r="J22" i="1"/>
  <c r="I22" i="1"/>
  <c r="O21" i="1"/>
  <c r="P21" i="1" s="1"/>
  <c r="M21" i="1"/>
  <c r="L21" i="1"/>
  <c r="J21" i="1"/>
  <c r="I21" i="1"/>
  <c r="O20" i="1"/>
  <c r="P20" i="1" s="1"/>
  <c r="M20" i="1"/>
  <c r="L20" i="1"/>
  <c r="J20" i="1"/>
  <c r="I20" i="1"/>
  <c r="O19" i="1"/>
  <c r="P19" i="1" s="1"/>
  <c r="M19" i="1"/>
  <c r="L19" i="1"/>
  <c r="J19" i="1"/>
  <c r="I19" i="1"/>
  <c r="O18" i="1"/>
  <c r="P18" i="1" s="1"/>
  <c r="M18" i="1"/>
  <c r="L18" i="1"/>
  <c r="J18" i="1"/>
  <c r="I18" i="1"/>
  <c r="O17" i="1"/>
  <c r="P17" i="1" s="1"/>
  <c r="M17" i="1"/>
  <c r="L17" i="1"/>
  <c r="J17" i="1"/>
  <c r="I17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O58" i="1" l="1"/>
  <c r="P58" i="1" s="1"/>
  <c r="M58" i="1"/>
  <c r="L58" i="1"/>
  <c r="J58" i="1"/>
  <c r="I58" i="1"/>
  <c r="O16" i="1"/>
  <c r="P16" i="1" s="1"/>
  <c r="M16" i="1"/>
  <c r="L16" i="1"/>
  <c r="J16" i="1"/>
  <c r="I16" i="1"/>
  <c r="O15" i="1"/>
  <c r="P15" i="1" s="1"/>
  <c r="M15" i="1"/>
  <c r="L15" i="1"/>
  <c r="J15" i="1"/>
  <c r="I15" i="1"/>
  <c r="O14" i="1"/>
  <c r="P14" i="1" s="1"/>
  <c r="M14" i="1"/>
  <c r="L14" i="1"/>
  <c r="J14" i="1"/>
  <c r="I14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O9" i="1"/>
  <c r="P9" i="1" s="1"/>
  <c r="M9" i="1"/>
  <c r="L9" i="1"/>
  <c r="J9" i="1"/>
  <c r="I9" i="1"/>
  <c r="O8" i="1"/>
  <c r="P8" i="1" s="1"/>
  <c r="M8" i="1"/>
  <c r="L8" i="1"/>
  <c r="J8" i="1"/>
  <c r="I8" i="1"/>
  <c r="G59" i="1" l="1"/>
  <c r="P59" i="1"/>
  <c r="G60" i="1" l="1"/>
  <c r="G61" i="1" s="1"/>
  <c r="G118" i="1" s="1"/>
  <c r="G120" i="1" s="1"/>
  <c r="P60" i="1"/>
  <c r="P61" i="1" l="1"/>
  <c r="P120" i="1" s="1"/>
  <c r="P119" i="1"/>
</calcChain>
</file>

<file path=xl/sharedStrings.xml><?xml version="1.0" encoding="utf-8"?>
<sst xmlns="http://schemas.openxmlformats.org/spreadsheetml/2006/main" count="255" uniqueCount="71">
  <si>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</si>
  <si>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</si>
  <si>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</si>
  <si>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</si>
  <si>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</si>
  <si>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</si>
  <si>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</si>
  <si>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</si>
  <si>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</si>
  <si>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</si>
  <si>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</si>
  <si>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</si>
  <si>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</si>
  <si>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</si>
  <si>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</si>
  <si>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</si>
  <si>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 xml:space="preserve">Стропальщик </t>
  </si>
  <si>
    <t xml:space="preserve">Электросварщик ручной сварки </t>
  </si>
  <si>
    <t xml:space="preserve">Вальщик леса </t>
  </si>
  <si>
    <t>Машинист автогидроподъемника (вышки)</t>
  </si>
  <si>
    <t>Наладчик указателей, ограничителей, регистраторов подъемных сооружений</t>
  </si>
  <si>
    <t>Машинист (оператор) крана манипулятора</t>
  </si>
  <si>
    <t xml:space="preserve">Слесарь по КИП и А </t>
  </si>
  <si>
    <t xml:space="preserve">Электромонтер по эксплуатации электросчетчиков </t>
  </si>
  <si>
    <t xml:space="preserve">Электрослесарь по ремонту оборудования распредустройств </t>
  </si>
  <si>
    <t xml:space="preserve">Электромонтер оперативно-выездной бригады </t>
  </si>
  <si>
    <t xml:space="preserve">Электромонтер диспетчерского оборудования и телеавтоматики </t>
  </si>
  <si>
    <t xml:space="preserve">Электромонтер по обслуживанию электроустановок </t>
  </si>
  <si>
    <t xml:space="preserve">Электромонтер по оперативным переключениям в распределительных сетях </t>
  </si>
  <si>
    <t>Электромонтер по ремонту аппаратуры релейной защиты и автоматики</t>
  </si>
  <si>
    <t xml:space="preserve">Электромонтер по ремонту воздушных линий электропередачи </t>
  </si>
  <si>
    <t xml:space="preserve">Электромонтер по эксплуатации распределительных сетей </t>
  </si>
  <si>
    <t xml:space="preserve">Электромонтер по испытаниям и измерениям </t>
  </si>
  <si>
    <t xml:space="preserve">Электромонтер по обслуживанию подстанций </t>
  </si>
  <si>
    <t xml:space="preserve">Безопасные методы и приемы выполнения работ на высоте для работников 1,2,3 группы </t>
  </si>
  <si>
    <t xml:space="preserve">Инструктор-реаниматор по оказанию первой помощи пострадавшим </t>
  </si>
  <si>
    <t xml:space="preserve">Оказание первой помощи пострадавшим на производстве </t>
  </si>
  <si>
    <t xml:space="preserve">Оператор строительно-монтажного пистолета </t>
  </si>
  <si>
    <t xml:space="preserve">Обучение и проверка знаний требований охраны труда уполномоченных (доверенных) лиц от коллектива </t>
  </si>
  <si>
    <t xml:space="preserve">Пожарно-технический минимум требований пожарной безопасности при организации и проведении пожароопасных работ </t>
  </si>
  <si>
    <t xml:space="preserve">Предаттестационная подготовка персонала, обслуживающего тепловые энергоустановки </t>
  </si>
  <si>
    <t xml:space="preserve">Рабочие основных профессий, допускаемые к управлению краном с пола и зацепке груза </t>
  </si>
  <si>
    <t xml:space="preserve">Рабочий люльки </t>
  </si>
  <si>
    <t xml:space="preserve">Рабочий, допускаемый к работе с пневмо (электро) инструментом </t>
  </si>
  <si>
    <t>Специалист по охране труда</t>
  </si>
  <si>
    <t>Диспетчер автомобильного транспорта</t>
  </si>
  <si>
    <t>Контролер технического состояния автотранспортных средств (механик по выпуску автотранспорта)</t>
  </si>
  <si>
    <t>Специалист, ответственный за обеспечение безопасности дорожного движения</t>
  </si>
  <si>
    <t xml:space="preserve">Диспетчер сетевого предприятия </t>
  </si>
  <si>
    <t xml:space="preserve">Агент по сбыту энергии (контролер энергосбыта) </t>
  </si>
  <si>
    <t xml:space="preserve">Инженер (мастер) по организации эксплуатации и ремонта оборудования подстанций </t>
  </si>
  <si>
    <t xml:space="preserve">Мастер по учету электроэнергии </t>
  </si>
  <si>
    <t xml:space="preserve">Мастер по эксплуатации и ремонту оборудования распределительных сетей и трансформаторных пунктов </t>
  </si>
  <si>
    <t xml:space="preserve">Обеспечение экологической безопасности при работах в области обращения с опасными отходами </t>
  </si>
  <si>
    <t xml:space="preserve">Специалист оперативно-расчетного сектора по расчету релейной защиты и автоматики </t>
  </si>
  <si>
    <t xml:space="preserve">Специалист РЗиА по обслуживанию панелей защит </t>
  </si>
  <si>
    <t xml:space="preserve">Обучение по специальной оценке условий труда для лиц, претендующих на получение сертификата эксперта </t>
  </si>
  <si>
    <t xml:space="preserve">Безопасные методы и приемы выполнения работ на высоте для работников 3 группы </t>
  </si>
  <si>
    <t xml:space="preserve">Обучение и проверка знаний требований охраны труда руководителей и специалистов </t>
  </si>
  <si>
    <t xml:space="preserve">Обучение членов комиссий по проведению специальной оценки условий труда </t>
  </si>
  <si>
    <t xml:space="preserve">Предаттестационная подготовка ответственных за тепловое хозяйство </t>
  </si>
  <si>
    <t xml:space="preserve">Предаттестационная подготовка руководителей и специалистов в области промышленной безопасности (А+Б9) </t>
  </si>
  <si>
    <t xml:space="preserve">Пожарно-технический минимум требований пожарной безопасности для руководителей и специалистов </t>
  </si>
  <si>
    <t>услуга</t>
  </si>
  <si>
    <r>
      <t xml:space="preserve">Наименование продукции (товары / работы / услуги), являющейся предметом закупки </t>
    </r>
    <r>
      <rPr>
        <b/>
        <sz val="10"/>
        <color rgb="FFFF0000"/>
        <rFont val="Calibri"/>
        <family val="2"/>
        <charset val="204"/>
        <scheme val="minor"/>
      </rPr>
      <t>2020 год</t>
    </r>
  </si>
  <si>
    <r>
      <t xml:space="preserve">Наименование предлагаемой продукции (товары, работы, услуги) </t>
    </r>
    <r>
      <rPr>
        <b/>
        <sz val="10"/>
        <color rgb="FFFF0000"/>
        <rFont val="Calibri"/>
        <family val="2"/>
        <charset val="204"/>
        <scheme val="minor"/>
      </rPr>
      <t>2020 год</t>
    </r>
  </si>
  <si>
    <r>
      <t xml:space="preserve">Наименование продукции (товары / работы / услуги), являющейся предметом закупки </t>
    </r>
    <r>
      <rPr>
        <b/>
        <sz val="10"/>
        <color rgb="FFFF0000"/>
        <rFont val="Calibri"/>
        <family val="2"/>
        <charset val="204"/>
        <scheme val="minor"/>
      </rPr>
      <t>2019 год</t>
    </r>
  </si>
  <si>
    <r>
      <t xml:space="preserve">Наименование предлагаемой продукции (товары, работы, услуги) </t>
    </r>
    <r>
      <rPr>
        <b/>
        <sz val="10"/>
        <color rgb="FFFF0000"/>
        <rFont val="Calibri"/>
        <family val="2"/>
        <charset val="204"/>
        <scheme val="minor"/>
      </rPr>
      <t>2019 год</t>
    </r>
  </si>
  <si>
    <t>ИТОГО без НДС, руб. за 2019-2020 года</t>
  </si>
  <si>
    <t>Кроме того, НДС, руб. за 2019-2020 года</t>
  </si>
  <si>
    <t>ИТОГО с НДС, руб. за 2019- 2020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</si>
</sst>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color rgb="FF00206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</fills>
  <borders count="62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/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 style="medium">
        <color indexed="64"/>
      </bottom>
      <diagonal/>
    </border>
    <border>
      <left/>
      <right/>
      <top style="medium">
        <color rgb="FF002060"/>
      </top>
      <bottom style="medium">
        <color indexed="64"/>
      </bottom>
      <diagonal/>
    </border>
    <border>
      <left/>
      <right style="thin">
        <color rgb="FF002060"/>
      </right>
      <top style="medium">
        <color rgb="FF002060"/>
      </top>
      <bottom style="medium">
        <color indexed="64"/>
      </bottom>
      <diagonal/>
    </border>
    <border>
      <left/>
      <right style="medium">
        <color indexed="64"/>
      </right>
      <top style="medium">
        <color rgb="FF002060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 applyProtection="1">
      <alignment horizontal="center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5" xfId="0" applyNumberFormat="1" applyFont="1" applyFill="1" applyBorder="1" applyAlignment="1" applyProtection="1">
      <alignment horizontal="left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49" fontId="2" fillId="5" borderId="14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4" fontId="2" fillId="5" borderId="6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left" vertical="center" wrapText="1"/>
    </xf>
    <xf numFmtId="0" fontId="12" fillId="0" borderId="25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lef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vertical="center" wrapText="1"/>
    </xf>
    <xf numFmtId="9" fontId="7" fillId="2" borderId="39" xfId="0" applyNumberFormat="1" applyFont="1" applyFill="1" applyBorder="1" applyAlignment="1" applyProtection="1">
      <alignment horizontal="center" vertical="top" wrapText="1"/>
    </xf>
    <xf numFmtId="0" fontId="1" fillId="4" borderId="40" xfId="0" applyFont="1" applyFill="1" applyBorder="1" applyAlignment="1">
      <alignment horizontal="center" vertical="center" wrapText="1"/>
    </xf>
    <xf numFmtId="0" fontId="1" fillId="4" borderId="41" xfId="0" applyFont="1" applyFill="1" applyBorder="1" applyAlignment="1">
      <alignment horizontal="center" vertical="center" wrapText="1"/>
    </xf>
    <xf numFmtId="0" fontId="1" fillId="4" borderId="42" xfId="0" applyFont="1" applyFill="1" applyBorder="1" applyAlignment="1">
      <alignment horizontal="center" vertical="center" wrapText="1"/>
    </xf>
    <xf numFmtId="0" fontId="1" fillId="4" borderId="43" xfId="0" applyFont="1" applyFill="1" applyBorder="1" applyAlignment="1">
      <alignment horizontal="center" vertical="center" wrapText="1"/>
    </xf>
    <xf numFmtId="0" fontId="4" fillId="0" borderId="44" xfId="0" applyFont="1" applyBorder="1" applyAlignment="1">
      <alignment horizontal="center"/>
    </xf>
    <xf numFmtId="4" fontId="13" fillId="2" borderId="45" xfId="0" applyNumberFormat="1" applyFont="1" applyFill="1" applyBorder="1" applyAlignment="1">
      <alignment horizontal="center" vertical="center"/>
    </xf>
    <xf numFmtId="4" fontId="13" fillId="2" borderId="46" xfId="0" applyNumberFormat="1" applyFont="1" applyFill="1" applyBorder="1" applyAlignment="1">
      <alignment horizontal="center" vertical="center"/>
    </xf>
    <xf numFmtId="0" fontId="13" fillId="2" borderId="47" xfId="0" applyFont="1" applyFill="1" applyBorder="1" applyAlignment="1">
      <alignment horizontal="center" vertical="center"/>
    </xf>
    <xf numFmtId="4" fontId="1" fillId="4" borderId="51" xfId="0" applyNumberFormat="1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48" xfId="0" applyNumberFormat="1" applyFont="1" applyFill="1" applyBorder="1" applyAlignment="1" applyProtection="1">
      <alignment horizontal="right" vertical="center" wrapText="1"/>
    </xf>
    <xf numFmtId="4" fontId="8" fillId="4" borderId="49" xfId="0" applyNumberFormat="1" applyFont="1" applyFill="1" applyBorder="1" applyAlignment="1" applyProtection="1">
      <alignment horizontal="right" vertical="center" wrapText="1"/>
    </xf>
    <xf numFmtId="4" fontId="8" fillId="4" borderId="50" xfId="0" applyNumberFormat="1" applyFont="1" applyFill="1" applyBorder="1" applyAlignment="1" applyProtection="1">
      <alignment horizontal="righ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3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4" fontId="7" fillId="4" borderId="37" xfId="0" applyNumberFormat="1" applyFont="1" applyFill="1" applyBorder="1" applyAlignment="1" applyProtection="1">
      <alignment horizontal="right" vertical="top" wrapText="1"/>
    </xf>
    <xf numFmtId="4" fontId="7" fillId="4" borderId="38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5" fillId="3" borderId="15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14" fillId="0" borderId="52" xfId="0" applyNumberFormat="1" applyFont="1" applyBorder="1" applyAlignment="1">
      <alignment horizontal="center" vertical="center" wrapText="1"/>
    </xf>
    <xf numFmtId="4" fontId="14" fillId="0" borderId="53" xfId="0" applyNumberFormat="1" applyFont="1" applyBorder="1" applyAlignment="1">
      <alignment horizontal="center" vertical="center" wrapText="1"/>
    </xf>
    <xf numFmtId="4" fontId="14" fillId="0" borderId="54" xfId="0" applyNumberFormat="1" applyFont="1" applyBorder="1" applyAlignment="1">
      <alignment horizontal="center" vertical="center" wrapText="1"/>
    </xf>
    <xf numFmtId="4" fontId="14" fillId="6" borderId="52" xfId="0" applyNumberFormat="1" applyFont="1" applyFill="1" applyBorder="1" applyAlignment="1">
      <alignment horizontal="center" vertical="center"/>
    </xf>
    <xf numFmtId="0" fontId="1" fillId="4" borderId="55" xfId="0" applyFont="1" applyFill="1" applyBorder="1" applyAlignment="1">
      <alignment horizontal="center" vertical="center" wrapText="1"/>
    </xf>
    <xf numFmtId="4" fontId="8" fillId="4" borderId="56" xfId="0" applyNumberFormat="1" applyFont="1" applyFill="1" applyBorder="1" applyAlignment="1" applyProtection="1">
      <alignment horizontal="right" vertical="center" wrapText="1"/>
    </xf>
    <xf numFmtId="0" fontId="13" fillId="2" borderId="26" xfId="0" applyFont="1" applyFill="1" applyBorder="1" applyAlignment="1">
      <alignment horizontal="center" vertical="center"/>
    </xf>
    <xf numFmtId="0" fontId="4" fillId="0" borderId="57" xfId="0" applyFont="1" applyBorder="1" applyAlignment="1">
      <alignment horizontal="center"/>
    </xf>
    <xf numFmtId="0" fontId="13" fillId="2" borderId="29" xfId="0" applyFont="1" applyFill="1" applyBorder="1" applyAlignment="1">
      <alignment horizontal="center" vertical="center"/>
    </xf>
    <xf numFmtId="4" fontId="13" fillId="2" borderId="58" xfId="0" applyNumberFormat="1" applyFont="1" applyFill="1" applyBorder="1" applyAlignment="1">
      <alignment horizontal="center" vertical="center"/>
    </xf>
    <xf numFmtId="0" fontId="1" fillId="4" borderId="26" xfId="0" applyFont="1" applyFill="1" applyBorder="1" applyAlignment="1">
      <alignment horizontal="center" vertical="center" wrapText="1"/>
    </xf>
    <xf numFmtId="0" fontId="4" fillId="5" borderId="59" xfId="0" applyFont="1" applyFill="1" applyBorder="1" applyAlignment="1">
      <alignment horizontal="center"/>
    </xf>
    <xf numFmtId="49" fontId="2" fillId="5" borderId="12" xfId="0" applyNumberFormat="1" applyFont="1" applyFill="1" applyBorder="1" applyAlignment="1">
      <alignment horizontal="left" vertical="top" wrapText="1"/>
    </xf>
    <xf numFmtId="49" fontId="7" fillId="2" borderId="3" xfId="0" applyNumberFormat="1" applyFont="1" applyFill="1" applyBorder="1" applyAlignment="1" applyProtection="1">
      <alignment horizontal="left" vertical="top" wrapText="1"/>
      <protection locked="0"/>
    </xf>
    <xf numFmtId="3" fontId="2" fillId="5" borderId="3" xfId="0" applyNumberFormat="1" applyFont="1" applyFill="1" applyBorder="1" applyAlignment="1">
      <alignment horizontal="center" vertical="top" wrapText="1"/>
    </xf>
    <xf numFmtId="4" fontId="2" fillId="5" borderId="3" xfId="0" applyNumberFormat="1" applyFont="1" applyFill="1" applyBorder="1" applyAlignment="1">
      <alignment horizontal="center" vertical="top" wrapText="1"/>
    </xf>
    <xf numFmtId="4" fontId="7" fillId="2" borderId="3" xfId="0" applyNumberFormat="1" applyFont="1" applyFill="1" applyBorder="1" applyAlignment="1" applyProtection="1">
      <alignment horizontal="center" vertical="top" wrapText="1"/>
      <protection locked="0"/>
    </xf>
    <xf numFmtId="4" fontId="2" fillId="5" borderId="60" xfId="0" applyNumberFormat="1" applyFont="1" applyFill="1" applyBorder="1" applyAlignment="1">
      <alignment horizontal="center" vertical="top" wrapText="1"/>
    </xf>
    <xf numFmtId="0" fontId="11" fillId="0" borderId="26" xfId="0" applyFont="1" applyBorder="1"/>
    <xf numFmtId="4" fontId="11" fillId="0" borderId="26" xfId="0" applyNumberFormat="1" applyFont="1" applyBorder="1"/>
    <xf numFmtId="9" fontId="11" fillId="0" borderId="26" xfId="0" applyNumberFormat="1" applyFont="1" applyBorder="1"/>
    <xf numFmtId="0" fontId="11" fillId="0" borderId="61" xfId="0" applyFont="1" applyBorder="1" applyAlignment="1">
      <alignment horizontal="left"/>
    </xf>
    <xf numFmtId="0" fontId="11" fillId="0" borderId="28" xfId="0" applyFont="1" applyBorder="1" applyAlignment="1">
      <alignment horizontal="left"/>
    </xf>
    <xf numFmtId="0" fontId="11" fillId="0" borderId="27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0"/>
  <sheetViews>
    <sheetView tabSelected="1" topLeftCell="A54" zoomScaleNormal="100" workbookViewId="0">
      <selection activeCell="R60" sqref="R6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7.42578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50" t="s">
        <v>0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1" t="s">
        <v>10</v>
      </c>
      <c r="C3" s="52"/>
      <c r="D3" s="52"/>
      <c r="E3" s="53"/>
      <c r="F3" s="49">
        <v>26000000</v>
      </c>
      <c r="G3" s="22" t="s">
        <v>1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thickBot="1" x14ac:dyDescent="0.3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60" t="s">
        <v>11</v>
      </c>
      <c r="C6" s="61"/>
      <c r="D6" s="62"/>
      <c r="E6" s="62"/>
      <c r="F6" s="63"/>
      <c r="G6" s="64"/>
      <c r="H6" s="3"/>
      <c r="I6" s="51" t="s">
        <v>2</v>
      </c>
      <c r="J6" s="52"/>
      <c r="K6" s="52"/>
      <c r="L6" s="52"/>
      <c r="M6" s="52"/>
      <c r="N6" s="52"/>
      <c r="O6" s="52"/>
      <c r="P6" s="69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40" t="s">
        <v>3</v>
      </c>
      <c r="C7" s="41" t="s">
        <v>66</v>
      </c>
      <c r="D7" s="77" t="s">
        <v>7</v>
      </c>
      <c r="E7" s="42" t="s">
        <v>8</v>
      </c>
      <c r="F7" s="42" t="s">
        <v>4</v>
      </c>
      <c r="G7" s="43" t="s">
        <v>9</v>
      </c>
      <c r="H7" s="1"/>
      <c r="I7" s="5" t="s">
        <v>3</v>
      </c>
      <c r="J7" s="6" t="s">
        <v>67</v>
      </c>
      <c r="K7" s="7" t="s">
        <v>12</v>
      </c>
      <c r="L7" s="6" t="s">
        <v>7</v>
      </c>
      <c r="M7" s="7" t="s">
        <v>8</v>
      </c>
      <c r="N7" s="7" t="s">
        <v>13</v>
      </c>
      <c r="O7" s="7" t="s">
        <v>4</v>
      </c>
      <c r="P7" s="8" t="s">
        <v>14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6.5" thickBot="1" x14ac:dyDescent="0.3">
      <c r="A8" s="4"/>
      <c r="B8" s="44">
        <v>1</v>
      </c>
      <c r="C8" s="25" t="s">
        <v>16</v>
      </c>
      <c r="D8" s="79" t="s">
        <v>63</v>
      </c>
      <c r="E8" s="73">
        <v>8000</v>
      </c>
      <c r="F8" s="27">
        <v>1</v>
      </c>
      <c r="G8" s="45">
        <f t="shared" ref="G8:G58" si="0">F8*E8</f>
        <v>8000</v>
      </c>
      <c r="H8" s="1"/>
      <c r="I8" s="16">
        <f>B8</f>
        <v>1</v>
      </c>
      <c r="J8" s="17" t="str">
        <f>C8</f>
        <v xml:space="preserve">Стропальщик </v>
      </c>
      <c r="K8" s="11"/>
      <c r="L8" s="19" t="str">
        <f>D8</f>
        <v>услуга</v>
      </c>
      <c r="M8" s="23">
        <f>E8</f>
        <v>8000</v>
      </c>
      <c r="N8" s="9"/>
      <c r="O8" s="19">
        <f>F8</f>
        <v>1</v>
      </c>
      <c r="P8" s="20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0.75" thickBot="1" x14ac:dyDescent="0.3">
      <c r="A9" s="4"/>
      <c r="B9" s="44">
        <v>2</v>
      </c>
      <c r="C9" s="28" t="s">
        <v>17</v>
      </c>
      <c r="D9" s="79" t="s">
        <v>63</v>
      </c>
      <c r="E9" s="74">
        <v>12896</v>
      </c>
      <c r="F9" s="29">
        <v>1</v>
      </c>
      <c r="G9" s="45">
        <f t="shared" si="0"/>
        <v>12896</v>
      </c>
      <c r="H9" s="1"/>
      <c r="I9" s="16">
        <f t="shared" ref="I9:I58" si="1">B9</f>
        <v>2</v>
      </c>
      <c r="J9" s="17" t="str">
        <f t="shared" ref="J9:J58" si="2">C9</f>
        <v xml:space="preserve">Электросварщик ручной сварки </v>
      </c>
      <c r="K9" s="11"/>
      <c r="L9" s="19" t="str">
        <f t="shared" ref="L9:L58" si="3">D9</f>
        <v>услуга</v>
      </c>
      <c r="M9" s="23">
        <f t="shared" ref="M9:M58" si="4">E9</f>
        <v>12896</v>
      </c>
      <c r="N9" s="9"/>
      <c r="O9" s="19">
        <f t="shared" ref="O9:O58" si="5">F9</f>
        <v>1</v>
      </c>
      <c r="P9" s="20">
        <f t="shared" ref="P9:P58" si="6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6.5" thickBot="1" x14ac:dyDescent="0.3">
      <c r="A10" s="4"/>
      <c r="B10" s="44">
        <v>3</v>
      </c>
      <c r="C10" s="25" t="s">
        <v>18</v>
      </c>
      <c r="D10" s="79" t="s">
        <v>63</v>
      </c>
      <c r="E10" s="73">
        <v>9520</v>
      </c>
      <c r="F10" s="30">
        <v>1</v>
      </c>
      <c r="G10" s="46">
        <f t="shared" si="0"/>
        <v>9520</v>
      </c>
      <c r="H10" s="1"/>
      <c r="I10" s="16">
        <f t="shared" si="1"/>
        <v>3</v>
      </c>
      <c r="J10" s="17" t="str">
        <f t="shared" si="2"/>
        <v xml:space="preserve">Вальщик леса </v>
      </c>
      <c r="K10" s="11"/>
      <c r="L10" s="19" t="str">
        <f t="shared" si="3"/>
        <v>услуга</v>
      </c>
      <c r="M10" s="23">
        <f t="shared" si="4"/>
        <v>9520</v>
      </c>
      <c r="N10" s="9"/>
      <c r="O10" s="19">
        <f t="shared" si="5"/>
        <v>1</v>
      </c>
      <c r="P10" s="20">
        <f t="shared" si="6"/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45.75" thickBot="1" x14ac:dyDescent="0.3">
      <c r="A11" s="4"/>
      <c r="B11" s="44">
        <v>4</v>
      </c>
      <c r="C11" s="28" t="s">
        <v>19</v>
      </c>
      <c r="D11" s="79" t="s">
        <v>63</v>
      </c>
      <c r="E11" s="74">
        <v>8000</v>
      </c>
      <c r="F11" s="31">
        <v>1</v>
      </c>
      <c r="G11" s="46">
        <f t="shared" si="0"/>
        <v>8000</v>
      </c>
      <c r="H11" s="1"/>
      <c r="I11" s="16">
        <f t="shared" si="1"/>
        <v>4</v>
      </c>
      <c r="J11" s="17" t="str">
        <f t="shared" si="2"/>
        <v>Машинист автогидроподъемника (вышки)</v>
      </c>
      <c r="K11" s="11"/>
      <c r="L11" s="19" t="str">
        <f t="shared" si="3"/>
        <v>услуга</v>
      </c>
      <c r="M11" s="23">
        <f t="shared" si="4"/>
        <v>8000</v>
      </c>
      <c r="N11" s="9"/>
      <c r="O11" s="19">
        <f t="shared" si="5"/>
        <v>1</v>
      </c>
      <c r="P11" s="20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60.75" thickBot="1" x14ac:dyDescent="0.3">
      <c r="A12" s="4"/>
      <c r="B12" s="44">
        <v>5</v>
      </c>
      <c r="C12" s="25" t="s">
        <v>20</v>
      </c>
      <c r="D12" s="79" t="s">
        <v>63</v>
      </c>
      <c r="E12" s="73">
        <v>13608</v>
      </c>
      <c r="F12" s="30">
        <v>1</v>
      </c>
      <c r="G12" s="46">
        <f t="shared" si="0"/>
        <v>13608</v>
      </c>
      <c r="H12" s="1"/>
      <c r="I12" s="16">
        <f t="shared" si="1"/>
        <v>5</v>
      </c>
      <c r="J12" s="17" t="str">
        <f t="shared" si="2"/>
        <v>Наладчик указателей, ограничителей, регистраторов подъемных сооружений</v>
      </c>
      <c r="K12" s="11"/>
      <c r="L12" s="19" t="str">
        <f t="shared" si="3"/>
        <v>услуга</v>
      </c>
      <c r="M12" s="23">
        <f t="shared" si="4"/>
        <v>13608</v>
      </c>
      <c r="N12" s="9"/>
      <c r="O12" s="19">
        <f t="shared" si="5"/>
        <v>1</v>
      </c>
      <c r="P12" s="20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0.75" thickBot="1" x14ac:dyDescent="0.3">
      <c r="A13" s="4"/>
      <c r="B13" s="44">
        <v>6</v>
      </c>
      <c r="C13" s="28" t="s">
        <v>21</v>
      </c>
      <c r="D13" s="79" t="s">
        <v>63</v>
      </c>
      <c r="E13" s="74">
        <v>7520</v>
      </c>
      <c r="F13" s="31">
        <v>1</v>
      </c>
      <c r="G13" s="46">
        <f t="shared" si="0"/>
        <v>7520</v>
      </c>
      <c r="H13" s="1"/>
      <c r="I13" s="16">
        <f t="shared" si="1"/>
        <v>6</v>
      </c>
      <c r="J13" s="17" t="str">
        <f t="shared" si="2"/>
        <v>Машинист (оператор) крана манипулятора</v>
      </c>
      <c r="K13" s="11"/>
      <c r="L13" s="19" t="str">
        <f t="shared" si="3"/>
        <v>услуга</v>
      </c>
      <c r="M13" s="23">
        <f t="shared" si="4"/>
        <v>7520</v>
      </c>
      <c r="N13" s="9"/>
      <c r="O13" s="19">
        <f t="shared" si="5"/>
        <v>1</v>
      </c>
      <c r="P13" s="20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6.5" thickBot="1" x14ac:dyDescent="0.3">
      <c r="A14" s="4"/>
      <c r="B14" s="44">
        <v>7</v>
      </c>
      <c r="C14" s="28" t="s">
        <v>22</v>
      </c>
      <c r="D14" s="79" t="s">
        <v>63</v>
      </c>
      <c r="E14" s="75">
        <v>8000</v>
      </c>
      <c r="F14" s="31">
        <v>1</v>
      </c>
      <c r="G14" s="46">
        <f t="shared" si="0"/>
        <v>8000</v>
      </c>
      <c r="H14" s="1"/>
      <c r="I14" s="16">
        <f t="shared" si="1"/>
        <v>7</v>
      </c>
      <c r="J14" s="17" t="str">
        <f t="shared" si="2"/>
        <v xml:space="preserve">Слесарь по КИП и А </v>
      </c>
      <c r="K14" s="11"/>
      <c r="L14" s="19" t="str">
        <f t="shared" si="3"/>
        <v>услуга</v>
      </c>
      <c r="M14" s="23">
        <f t="shared" si="4"/>
        <v>8000</v>
      </c>
      <c r="N14" s="9"/>
      <c r="O14" s="19">
        <f t="shared" si="5"/>
        <v>1</v>
      </c>
      <c r="P14" s="20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45.75" thickBot="1" x14ac:dyDescent="0.3">
      <c r="A15" s="4"/>
      <c r="B15" s="44">
        <v>8</v>
      </c>
      <c r="C15" s="28" t="s">
        <v>23</v>
      </c>
      <c r="D15" s="79" t="s">
        <v>63</v>
      </c>
      <c r="E15" s="75">
        <v>8000</v>
      </c>
      <c r="F15" s="27">
        <v>1</v>
      </c>
      <c r="G15" s="45">
        <f t="shared" si="0"/>
        <v>8000</v>
      </c>
      <c r="H15" s="1"/>
      <c r="I15" s="16">
        <f t="shared" si="1"/>
        <v>8</v>
      </c>
      <c r="J15" s="17" t="str">
        <f t="shared" si="2"/>
        <v xml:space="preserve">Электромонтер по эксплуатации электросчетчиков </v>
      </c>
      <c r="K15" s="11"/>
      <c r="L15" s="19" t="str">
        <f t="shared" si="3"/>
        <v>услуга</v>
      </c>
      <c r="M15" s="23">
        <f t="shared" si="4"/>
        <v>8000</v>
      </c>
      <c r="N15" s="9"/>
      <c r="O15" s="19">
        <f t="shared" si="5"/>
        <v>1</v>
      </c>
      <c r="P15" s="20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45.75" thickBot="1" x14ac:dyDescent="0.3">
      <c r="A16" s="4"/>
      <c r="B16" s="44">
        <v>9</v>
      </c>
      <c r="C16" s="32" t="s">
        <v>24</v>
      </c>
      <c r="D16" s="79" t="s">
        <v>63</v>
      </c>
      <c r="E16" s="75">
        <v>16000</v>
      </c>
      <c r="F16" s="33">
        <v>1</v>
      </c>
      <c r="G16" s="45">
        <f t="shared" si="0"/>
        <v>16000</v>
      </c>
      <c r="H16" s="1"/>
      <c r="I16" s="16">
        <f t="shared" si="1"/>
        <v>9</v>
      </c>
      <c r="J16" s="17" t="str">
        <f t="shared" si="2"/>
        <v xml:space="preserve">Электрослесарь по ремонту оборудования распредустройств </v>
      </c>
      <c r="K16" s="11"/>
      <c r="L16" s="19" t="str">
        <f t="shared" si="3"/>
        <v>услуга</v>
      </c>
      <c r="M16" s="23">
        <f t="shared" si="4"/>
        <v>16000</v>
      </c>
      <c r="N16" s="9"/>
      <c r="O16" s="19">
        <f t="shared" si="5"/>
        <v>1</v>
      </c>
      <c r="P16" s="20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45.75" thickBot="1" x14ac:dyDescent="0.3">
      <c r="A17" s="4"/>
      <c r="B17" s="44">
        <v>10</v>
      </c>
      <c r="C17" s="25" t="s">
        <v>25</v>
      </c>
      <c r="D17" s="79" t="s">
        <v>63</v>
      </c>
      <c r="E17" s="73">
        <v>16000</v>
      </c>
      <c r="F17" s="33">
        <v>1</v>
      </c>
      <c r="G17" s="45">
        <f t="shared" si="0"/>
        <v>16000</v>
      </c>
      <c r="H17" s="1"/>
      <c r="I17" s="16">
        <f t="shared" ref="I17:I57" si="7">B17</f>
        <v>10</v>
      </c>
      <c r="J17" s="17" t="str">
        <f t="shared" ref="J17:J57" si="8">C17</f>
        <v xml:space="preserve">Электромонтер оперативно-выездной бригады </v>
      </c>
      <c r="K17" s="11"/>
      <c r="L17" s="19" t="str">
        <f t="shared" ref="L17:L57" si="9">D17</f>
        <v>услуга</v>
      </c>
      <c r="M17" s="23">
        <f t="shared" ref="M17:M57" si="10">E17</f>
        <v>16000</v>
      </c>
      <c r="N17" s="9"/>
      <c r="O17" s="19">
        <f t="shared" ref="O17:O57" si="11">F17</f>
        <v>1</v>
      </c>
      <c r="P17" s="20">
        <f t="shared" ref="P17:P57" si="12">N17*O17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60.75" thickBot="1" x14ac:dyDescent="0.3">
      <c r="A18" s="4"/>
      <c r="B18" s="44">
        <v>11</v>
      </c>
      <c r="C18" s="28" t="s">
        <v>26</v>
      </c>
      <c r="D18" s="79" t="s">
        <v>63</v>
      </c>
      <c r="E18" s="74">
        <v>16000</v>
      </c>
      <c r="F18" s="27">
        <v>1</v>
      </c>
      <c r="G18" s="45">
        <f t="shared" si="0"/>
        <v>16000</v>
      </c>
      <c r="H18" s="1"/>
      <c r="I18" s="16">
        <f t="shared" si="7"/>
        <v>11</v>
      </c>
      <c r="J18" s="17" t="str">
        <f t="shared" si="8"/>
        <v xml:space="preserve">Электромонтер диспетчерского оборудования и телеавтоматики </v>
      </c>
      <c r="K18" s="11"/>
      <c r="L18" s="19" t="str">
        <f t="shared" si="9"/>
        <v>услуга</v>
      </c>
      <c r="M18" s="23">
        <f t="shared" si="10"/>
        <v>16000</v>
      </c>
      <c r="N18" s="9"/>
      <c r="O18" s="19">
        <f t="shared" si="11"/>
        <v>1</v>
      </c>
      <c r="P18" s="20">
        <f t="shared" si="12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45.75" thickBot="1" x14ac:dyDescent="0.3">
      <c r="A19" s="4"/>
      <c r="B19" s="44">
        <v>12</v>
      </c>
      <c r="C19" s="25" t="s">
        <v>27</v>
      </c>
      <c r="D19" s="79" t="s">
        <v>63</v>
      </c>
      <c r="E19" s="73">
        <v>16000</v>
      </c>
      <c r="F19" s="26">
        <v>1</v>
      </c>
      <c r="G19" s="45">
        <f t="shared" si="0"/>
        <v>16000</v>
      </c>
      <c r="H19" s="1"/>
      <c r="I19" s="16">
        <f t="shared" si="7"/>
        <v>12</v>
      </c>
      <c r="J19" s="17" t="str">
        <f t="shared" si="8"/>
        <v xml:space="preserve">Электромонтер по обслуживанию электроустановок </v>
      </c>
      <c r="K19" s="11"/>
      <c r="L19" s="19" t="str">
        <f t="shared" si="9"/>
        <v>услуга</v>
      </c>
      <c r="M19" s="23">
        <f t="shared" si="10"/>
        <v>16000</v>
      </c>
      <c r="N19" s="9"/>
      <c r="O19" s="19">
        <f t="shared" si="11"/>
        <v>1</v>
      </c>
      <c r="P19" s="20">
        <f t="shared" si="12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60.75" thickBot="1" x14ac:dyDescent="0.3">
      <c r="A20" s="4"/>
      <c r="B20" s="44">
        <v>13</v>
      </c>
      <c r="C20" s="28" t="s">
        <v>28</v>
      </c>
      <c r="D20" s="79" t="s">
        <v>63</v>
      </c>
      <c r="E20" s="74">
        <v>11200</v>
      </c>
      <c r="F20" s="27">
        <v>1</v>
      </c>
      <c r="G20" s="45">
        <f t="shared" si="0"/>
        <v>11200</v>
      </c>
      <c r="H20" s="1"/>
      <c r="I20" s="16">
        <f t="shared" si="7"/>
        <v>13</v>
      </c>
      <c r="J20" s="17" t="str">
        <f t="shared" si="8"/>
        <v xml:space="preserve">Электромонтер по оперативным переключениям в распределительных сетях </v>
      </c>
      <c r="K20" s="11"/>
      <c r="L20" s="19" t="str">
        <f t="shared" si="9"/>
        <v>услуга</v>
      </c>
      <c r="M20" s="23">
        <f t="shared" si="10"/>
        <v>11200</v>
      </c>
      <c r="N20" s="9"/>
      <c r="O20" s="19">
        <f t="shared" si="11"/>
        <v>1</v>
      </c>
      <c r="P20" s="20">
        <f t="shared" si="12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60.75" thickBot="1" x14ac:dyDescent="0.3">
      <c r="A21" s="4"/>
      <c r="B21" s="44">
        <v>14</v>
      </c>
      <c r="C21" s="25" t="s">
        <v>29</v>
      </c>
      <c r="D21" s="79" t="s">
        <v>63</v>
      </c>
      <c r="E21" s="73">
        <v>8000</v>
      </c>
      <c r="F21" s="26">
        <v>1</v>
      </c>
      <c r="G21" s="45">
        <f t="shared" si="0"/>
        <v>8000</v>
      </c>
      <c r="H21" s="1"/>
      <c r="I21" s="16">
        <f t="shared" si="7"/>
        <v>14</v>
      </c>
      <c r="J21" s="17" t="str">
        <f t="shared" si="8"/>
        <v>Электромонтер по ремонту аппаратуры релейной защиты и автоматики</v>
      </c>
      <c r="K21" s="11"/>
      <c r="L21" s="19" t="str">
        <f t="shared" si="9"/>
        <v>услуга</v>
      </c>
      <c r="M21" s="23">
        <f t="shared" si="10"/>
        <v>8000</v>
      </c>
      <c r="N21" s="9"/>
      <c r="O21" s="19">
        <f t="shared" si="11"/>
        <v>1</v>
      </c>
      <c r="P21" s="20">
        <f t="shared" si="12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45.75" thickBot="1" x14ac:dyDescent="0.3">
      <c r="A22" s="4"/>
      <c r="B22" s="44">
        <v>15</v>
      </c>
      <c r="C22" s="28" t="s">
        <v>30</v>
      </c>
      <c r="D22" s="79" t="s">
        <v>63</v>
      </c>
      <c r="E22" s="74">
        <v>16000</v>
      </c>
      <c r="F22" s="27">
        <v>1</v>
      </c>
      <c r="G22" s="45">
        <f t="shared" si="0"/>
        <v>16000</v>
      </c>
      <c r="H22" s="1"/>
      <c r="I22" s="16">
        <f t="shared" si="7"/>
        <v>15</v>
      </c>
      <c r="J22" s="17" t="str">
        <f t="shared" si="8"/>
        <v xml:space="preserve">Электромонтер по ремонту воздушных линий электропередачи </v>
      </c>
      <c r="K22" s="11"/>
      <c r="L22" s="19" t="str">
        <f t="shared" si="9"/>
        <v>услуга</v>
      </c>
      <c r="M22" s="23">
        <f t="shared" si="10"/>
        <v>16000</v>
      </c>
      <c r="N22" s="9"/>
      <c r="O22" s="19">
        <f t="shared" si="11"/>
        <v>1</v>
      </c>
      <c r="P22" s="20">
        <f t="shared" si="12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45.75" thickBot="1" x14ac:dyDescent="0.3">
      <c r="A23" s="4"/>
      <c r="B23" s="44">
        <v>16</v>
      </c>
      <c r="C23" s="25" t="s">
        <v>31</v>
      </c>
      <c r="D23" s="79" t="s">
        <v>63</v>
      </c>
      <c r="E23" s="73">
        <v>16000</v>
      </c>
      <c r="F23" s="26">
        <v>1</v>
      </c>
      <c r="G23" s="45">
        <f t="shared" si="0"/>
        <v>16000</v>
      </c>
      <c r="H23" s="1"/>
      <c r="I23" s="16">
        <f t="shared" si="7"/>
        <v>16</v>
      </c>
      <c r="J23" s="17" t="str">
        <f t="shared" si="8"/>
        <v xml:space="preserve">Электромонтер по эксплуатации распределительных сетей </v>
      </c>
      <c r="K23" s="11"/>
      <c r="L23" s="19" t="str">
        <f t="shared" si="9"/>
        <v>услуга</v>
      </c>
      <c r="M23" s="23">
        <f t="shared" si="10"/>
        <v>16000</v>
      </c>
      <c r="N23" s="9"/>
      <c r="O23" s="19">
        <f t="shared" si="11"/>
        <v>1</v>
      </c>
      <c r="P23" s="20">
        <f t="shared" si="12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.75" thickBot="1" x14ac:dyDescent="0.3">
      <c r="A24" s="4"/>
      <c r="B24" s="44">
        <v>17</v>
      </c>
      <c r="C24" s="28" t="s">
        <v>32</v>
      </c>
      <c r="D24" s="79" t="s">
        <v>63</v>
      </c>
      <c r="E24" s="74">
        <v>8000</v>
      </c>
      <c r="F24" s="27">
        <v>1</v>
      </c>
      <c r="G24" s="45">
        <f t="shared" si="0"/>
        <v>8000</v>
      </c>
      <c r="H24" s="1"/>
      <c r="I24" s="16">
        <f t="shared" si="7"/>
        <v>17</v>
      </c>
      <c r="J24" s="17" t="str">
        <f t="shared" si="8"/>
        <v xml:space="preserve">Электромонтер по испытаниям и измерениям </v>
      </c>
      <c r="K24" s="11"/>
      <c r="L24" s="19" t="str">
        <f t="shared" si="9"/>
        <v>услуга</v>
      </c>
      <c r="M24" s="23">
        <f t="shared" si="10"/>
        <v>8000</v>
      </c>
      <c r="N24" s="9"/>
      <c r="O24" s="19">
        <f t="shared" si="11"/>
        <v>1</v>
      </c>
      <c r="P24" s="20">
        <f t="shared" si="12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.75" thickBot="1" x14ac:dyDescent="0.3">
      <c r="A25" s="4"/>
      <c r="B25" s="44">
        <v>18</v>
      </c>
      <c r="C25" s="28" t="s">
        <v>33</v>
      </c>
      <c r="D25" s="79" t="s">
        <v>63</v>
      </c>
      <c r="E25" s="75">
        <v>16000</v>
      </c>
      <c r="F25" s="33">
        <v>1</v>
      </c>
      <c r="G25" s="45">
        <f t="shared" si="0"/>
        <v>16000</v>
      </c>
      <c r="H25" s="1"/>
      <c r="I25" s="16">
        <f t="shared" si="7"/>
        <v>18</v>
      </c>
      <c r="J25" s="17" t="str">
        <f t="shared" si="8"/>
        <v xml:space="preserve">Электромонтер по обслуживанию подстанций </v>
      </c>
      <c r="K25" s="11"/>
      <c r="L25" s="19" t="str">
        <f t="shared" si="9"/>
        <v>услуга</v>
      </c>
      <c r="M25" s="23">
        <f t="shared" si="10"/>
        <v>16000</v>
      </c>
      <c r="N25" s="9"/>
      <c r="O25" s="19">
        <f t="shared" si="11"/>
        <v>1</v>
      </c>
      <c r="P25" s="20">
        <f t="shared" si="12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60.75" thickBot="1" x14ac:dyDescent="0.3">
      <c r="A26" s="4"/>
      <c r="B26" s="47">
        <v>19</v>
      </c>
      <c r="C26" s="34" t="s">
        <v>34</v>
      </c>
      <c r="D26" s="79" t="s">
        <v>63</v>
      </c>
      <c r="E26" s="75">
        <v>5000</v>
      </c>
      <c r="F26" s="33">
        <v>1</v>
      </c>
      <c r="G26" s="45">
        <f t="shared" si="0"/>
        <v>5000</v>
      </c>
      <c r="H26" s="1"/>
      <c r="I26" s="16">
        <f t="shared" si="7"/>
        <v>19</v>
      </c>
      <c r="J26" s="17" t="str">
        <f t="shared" si="8"/>
        <v xml:space="preserve">Безопасные методы и приемы выполнения работ на высоте для работников 1,2,3 группы </v>
      </c>
      <c r="K26" s="11"/>
      <c r="L26" s="19" t="str">
        <f t="shared" si="9"/>
        <v>услуга</v>
      </c>
      <c r="M26" s="23">
        <f t="shared" si="10"/>
        <v>5000</v>
      </c>
      <c r="N26" s="9"/>
      <c r="O26" s="19">
        <f t="shared" si="11"/>
        <v>1</v>
      </c>
      <c r="P26" s="20">
        <f t="shared" si="12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45.75" thickBot="1" x14ac:dyDescent="0.3">
      <c r="A27" s="4"/>
      <c r="B27" s="47">
        <v>20</v>
      </c>
      <c r="C27" s="35" t="s">
        <v>35</v>
      </c>
      <c r="D27" s="79" t="s">
        <v>63</v>
      </c>
      <c r="E27" s="73">
        <v>8000</v>
      </c>
      <c r="F27" s="26">
        <v>1</v>
      </c>
      <c r="G27" s="45">
        <f t="shared" si="0"/>
        <v>8000</v>
      </c>
      <c r="H27" s="1"/>
      <c r="I27" s="16">
        <f t="shared" si="7"/>
        <v>20</v>
      </c>
      <c r="J27" s="17" t="str">
        <f t="shared" si="8"/>
        <v xml:space="preserve">Инструктор-реаниматор по оказанию первой помощи пострадавшим </v>
      </c>
      <c r="K27" s="11"/>
      <c r="L27" s="19" t="str">
        <f t="shared" si="9"/>
        <v>услуга</v>
      </c>
      <c r="M27" s="23">
        <f t="shared" si="10"/>
        <v>8000</v>
      </c>
      <c r="N27" s="9"/>
      <c r="O27" s="19">
        <f t="shared" si="11"/>
        <v>1</v>
      </c>
      <c r="P27" s="20">
        <f t="shared" si="12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45.75" thickBot="1" x14ac:dyDescent="0.3">
      <c r="A28" s="4"/>
      <c r="B28" s="47">
        <v>21</v>
      </c>
      <c r="C28" s="36" t="s">
        <v>36</v>
      </c>
      <c r="D28" s="79" t="s">
        <v>63</v>
      </c>
      <c r="E28" s="74">
        <v>1800</v>
      </c>
      <c r="F28" s="27">
        <v>1</v>
      </c>
      <c r="G28" s="45">
        <f t="shared" si="0"/>
        <v>1800</v>
      </c>
      <c r="H28" s="1"/>
      <c r="I28" s="16">
        <f t="shared" si="7"/>
        <v>21</v>
      </c>
      <c r="J28" s="17" t="str">
        <f t="shared" si="8"/>
        <v xml:space="preserve">Оказание первой помощи пострадавшим на производстве </v>
      </c>
      <c r="K28" s="11"/>
      <c r="L28" s="19" t="str">
        <f t="shared" si="9"/>
        <v>услуга</v>
      </c>
      <c r="M28" s="23">
        <f t="shared" si="10"/>
        <v>1800</v>
      </c>
      <c r="N28" s="9"/>
      <c r="O28" s="19">
        <f t="shared" si="11"/>
        <v>1</v>
      </c>
      <c r="P28" s="20">
        <f t="shared" si="12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0.75" thickBot="1" x14ac:dyDescent="0.3">
      <c r="A29" s="4"/>
      <c r="B29" s="47">
        <v>22</v>
      </c>
      <c r="C29" s="25" t="s">
        <v>37</v>
      </c>
      <c r="D29" s="79" t="s">
        <v>63</v>
      </c>
      <c r="E29" s="73">
        <v>3200</v>
      </c>
      <c r="F29" s="33">
        <v>1</v>
      </c>
      <c r="G29" s="45">
        <f t="shared" si="0"/>
        <v>3200</v>
      </c>
      <c r="H29" s="1"/>
      <c r="I29" s="16">
        <f t="shared" si="7"/>
        <v>22</v>
      </c>
      <c r="J29" s="17" t="str">
        <f t="shared" si="8"/>
        <v xml:space="preserve">Оператор строительно-монтажного пистолета </v>
      </c>
      <c r="K29" s="11"/>
      <c r="L29" s="19" t="str">
        <f t="shared" si="9"/>
        <v>услуга</v>
      </c>
      <c r="M29" s="23">
        <f t="shared" si="10"/>
        <v>3200</v>
      </c>
      <c r="N29" s="9"/>
      <c r="O29" s="19">
        <f t="shared" si="11"/>
        <v>1</v>
      </c>
      <c r="P29" s="20">
        <f t="shared" si="12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75.75" thickBot="1" x14ac:dyDescent="0.3">
      <c r="A30" s="4"/>
      <c r="B30" s="47">
        <v>23</v>
      </c>
      <c r="C30" s="28" t="s">
        <v>38</v>
      </c>
      <c r="D30" s="79" t="s">
        <v>63</v>
      </c>
      <c r="E30" s="74">
        <v>3200</v>
      </c>
      <c r="F30" s="29">
        <v>1</v>
      </c>
      <c r="G30" s="45">
        <f t="shared" si="0"/>
        <v>3200</v>
      </c>
      <c r="H30" s="1"/>
      <c r="I30" s="16">
        <f t="shared" si="7"/>
        <v>23</v>
      </c>
      <c r="J30" s="17" t="str">
        <f t="shared" si="8"/>
        <v xml:space="preserve">Обучение и проверка знаний требований охраны труда уполномоченных (доверенных) лиц от коллектива </v>
      </c>
      <c r="K30" s="11"/>
      <c r="L30" s="19" t="str">
        <f t="shared" si="9"/>
        <v>услуга</v>
      </c>
      <c r="M30" s="23">
        <f t="shared" si="10"/>
        <v>3200</v>
      </c>
      <c r="N30" s="9"/>
      <c r="O30" s="19">
        <f t="shared" si="11"/>
        <v>1</v>
      </c>
      <c r="P30" s="20">
        <f t="shared" si="12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90.75" thickBot="1" x14ac:dyDescent="0.3">
      <c r="A31" s="4"/>
      <c r="B31" s="47">
        <v>24</v>
      </c>
      <c r="C31" s="25" t="s">
        <v>39</v>
      </c>
      <c r="D31" s="79" t="s">
        <v>63</v>
      </c>
      <c r="E31" s="73">
        <v>1820</v>
      </c>
      <c r="F31" s="26">
        <v>1</v>
      </c>
      <c r="G31" s="45">
        <f t="shared" si="0"/>
        <v>1820</v>
      </c>
      <c r="H31" s="1"/>
      <c r="I31" s="16">
        <f t="shared" si="7"/>
        <v>24</v>
      </c>
      <c r="J31" s="17" t="str">
        <f t="shared" si="8"/>
        <v xml:space="preserve">Пожарно-технический минимум требований пожарной безопасности при организации и проведении пожароопасных работ </v>
      </c>
      <c r="K31" s="11"/>
      <c r="L31" s="19" t="str">
        <f t="shared" si="9"/>
        <v>услуга</v>
      </c>
      <c r="M31" s="23">
        <f t="shared" si="10"/>
        <v>1820</v>
      </c>
      <c r="N31" s="9"/>
      <c r="O31" s="19">
        <f t="shared" si="11"/>
        <v>1</v>
      </c>
      <c r="P31" s="20">
        <f t="shared" si="12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60.75" thickBot="1" x14ac:dyDescent="0.3">
      <c r="A32" s="4"/>
      <c r="B32" s="47">
        <v>25</v>
      </c>
      <c r="C32" s="28" t="s">
        <v>40</v>
      </c>
      <c r="D32" s="79" t="s">
        <v>63</v>
      </c>
      <c r="E32" s="74">
        <v>2512</v>
      </c>
      <c r="F32" s="27">
        <v>1</v>
      </c>
      <c r="G32" s="45">
        <f t="shared" si="0"/>
        <v>2512</v>
      </c>
      <c r="H32" s="1"/>
      <c r="I32" s="16">
        <f t="shared" si="7"/>
        <v>25</v>
      </c>
      <c r="J32" s="17" t="str">
        <f t="shared" si="8"/>
        <v xml:space="preserve">Предаттестационная подготовка персонала, обслуживающего тепловые энергоустановки </v>
      </c>
      <c r="K32" s="11"/>
      <c r="L32" s="19" t="str">
        <f t="shared" si="9"/>
        <v>услуга</v>
      </c>
      <c r="M32" s="23">
        <f t="shared" si="10"/>
        <v>2512</v>
      </c>
      <c r="N32" s="9"/>
      <c r="O32" s="19">
        <f t="shared" si="11"/>
        <v>1</v>
      </c>
      <c r="P32" s="20">
        <f t="shared" si="12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60.75" thickBot="1" x14ac:dyDescent="0.3">
      <c r="A33" s="4"/>
      <c r="B33" s="47">
        <v>26</v>
      </c>
      <c r="C33" s="25" t="s">
        <v>41</v>
      </c>
      <c r="D33" s="79" t="s">
        <v>63</v>
      </c>
      <c r="E33" s="73">
        <v>3200</v>
      </c>
      <c r="F33" s="26">
        <v>1</v>
      </c>
      <c r="G33" s="45">
        <f t="shared" si="0"/>
        <v>3200</v>
      </c>
      <c r="H33" s="1"/>
      <c r="I33" s="16">
        <f t="shared" si="7"/>
        <v>26</v>
      </c>
      <c r="J33" s="17" t="str">
        <f t="shared" si="8"/>
        <v xml:space="preserve">Рабочие основных профессий, допускаемые к управлению краном с пола и зацепке груза </v>
      </c>
      <c r="K33" s="11"/>
      <c r="L33" s="19" t="str">
        <f t="shared" si="9"/>
        <v>услуга</v>
      </c>
      <c r="M33" s="23">
        <f t="shared" si="10"/>
        <v>3200</v>
      </c>
      <c r="N33" s="9"/>
      <c r="O33" s="19">
        <f t="shared" si="11"/>
        <v>1</v>
      </c>
      <c r="P33" s="20">
        <f t="shared" si="12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6.5" thickBot="1" x14ac:dyDescent="0.3">
      <c r="A34" s="4"/>
      <c r="B34" s="47">
        <v>27</v>
      </c>
      <c r="C34" s="28" t="s">
        <v>42</v>
      </c>
      <c r="D34" s="79" t="s">
        <v>63</v>
      </c>
      <c r="E34" s="74">
        <v>3200</v>
      </c>
      <c r="F34" s="27">
        <v>1</v>
      </c>
      <c r="G34" s="45">
        <f t="shared" si="0"/>
        <v>3200</v>
      </c>
      <c r="H34" s="1"/>
      <c r="I34" s="16">
        <f t="shared" si="7"/>
        <v>27</v>
      </c>
      <c r="J34" s="17" t="str">
        <f t="shared" si="8"/>
        <v xml:space="preserve">Рабочий люльки </v>
      </c>
      <c r="K34" s="11"/>
      <c r="L34" s="19" t="str">
        <f t="shared" si="9"/>
        <v>услуга</v>
      </c>
      <c r="M34" s="23">
        <f t="shared" si="10"/>
        <v>3200</v>
      </c>
      <c r="N34" s="9"/>
      <c r="O34" s="19">
        <f t="shared" si="11"/>
        <v>1</v>
      </c>
      <c r="P34" s="20">
        <f t="shared" si="12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45.75" thickBot="1" x14ac:dyDescent="0.3">
      <c r="A35" s="4"/>
      <c r="B35" s="47">
        <v>28</v>
      </c>
      <c r="C35" s="25" t="s">
        <v>43</v>
      </c>
      <c r="D35" s="79" t="s">
        <v>63</v>
      </c>
      <c r="E35" s="75">
        <v>3200</v>
      </c>
      <c r="F35" s="33">
        <v>1</v>
      </c>
      <c r="G35" s="45">
        <f t="shared" si="0"/>
        <v>3200</v>
      </c>
      <c r="H35" s="1"/>
      <c r="I35" s="16">
        <f t="shared" si="7"/>
        <v>28</v>
      </c>
      <c r="J35" s="17" t="str">
        <f t="shared" si="8"/>
        <v xml:space="preserve">Рабочий, допускаемый к работе с пневмо (электро) инструментом </v>
      </c>
      <c r="K35" s="11"/>
      <c r="L35" s="19" t="str">
        <f t="shared" si="9"/>
        <v>услуга</v>
      </c>
      <c r="M35" s="23">
        <f t="shared" si="10"/>
        <v>3200</v>
      </c>
      <c r="N35" s="9"/>
      <c r="O35" s="19">
        <f t="shared" si="11"/>
        <v>1</v>
      </c>
      <c r="P35" s="20">
        <f t="shared" si="12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0.75" thickBot="1" x14ac:dyDescent="0.3">
      <c r="A36" s="4"/>
      <c r="B36" s="47">
        <v>29</v>
      </c>
      <c r="C36" s="25" t="s">
        <v>44</v>
      </c>
      <c r="D36" s="79" t="s">
        <v>63</v>
      </c>
      <c r="E36" s="73">
        <v>20224</v>
      </c>
      <c r="F36" s="26">
        <v>1</v>
      </c>
      <c r="G36" s="45">
        <f t="shared" si="0"/>
        <v>20224</v>
      </c>
      <c r="H36" s="1"/>
      <c r="I36" s="16">
        <f t="shared" si="7"/>
        <v>29</v>
      </c>
      <c r="J36" s="17" t="str">
        <f t="shared" si="8"/>
        <v>Специалист по охране труда</v>
      </c>
      <c r="K36" s="11"/>
      <c r="L36" s="19" t="str">
        <f t="shared" si="9"/>
        <v>услуга</v>
      </c>
      <c r="M36" s="23">
        <f t="shared" si="10"/>
        <v>20224</v>
      </c>
      <c r="N36" s="9"/>
      <c r="O36" s="19">
        <f t="shared" si="11"/>
        <v>1</v>
      </c>
      <c r="P36" s="20">
        <f t="shared" si="12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45.75" thickBot="1" x14ac:dyDescent="0.3">
      <c r="A37" s="4"/>
      <c r="B37" s="47">
        <v>30</v>
      </c>
      <c r="C37" s="28" t="s">
        <v>45</v>
      </c>
      <c r="D37" s="79" t="s">
        <v>63</v>
      </c>
      <c r="E37" s="74">
        <v>20174</v>
      </c>
      <c r="F37" s="27">
        <v>1</v>
      </c>
      <c r="G37" s="45">
        <f t="shared" si="0"/>
        <v>20174</v>
      </c>
      <c r="H37" s="1"/>
      <c r="I37" s="16">
        <f t="shared" si="7"/>
        <v>30</v>
      </c>
      <c r="J37" s="17" t="str">
        <f t="shared" si="8"/>
        <v>Диспетчер автомобильного транспорта</v>
      </c>
      <c r="K37" s="11"/>
      <c r="L37" s="19" t="str">
        <f t="shared" si="9"/>
        <v>услуга</v>
      </c>
      <c r="M37" s="23">
        <f t="shared" si="10"/>
        <v>20174</v>
      </c>
      <c r="N37" s="9"/>
      <c r="O37" s="19">
        <f t="shared" si="11"/>
        <v>1</v>
      </c>
      <c r="P37" s="20">
        <f t="shared" si="12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75.75" thickBot="1" x14ac:dyDescent="0.3">
      <c r="A38" s="4"/>
      <c r="B38" s="47">
        <v>31</v>
      </c>
      <c r="C38" s="25" t="s">
        <v>46</v>
      </c>
      <c r="D38" s="79" t="s">
        <v>63</v>
      </c>
      <c r="E38" s="73">
        <v>20174</v>
      </c>
      <c r="F38" s="33">
        <v>1</v>
      </c>
      <c r="G38" s="45">
        <f t="shared" si="0"/>
        <v>20174</v>
      </c>
      <c r="H38" s="1"/>
      <c r="I38" s="16">
        <f t="shared" si="7"/>
        <v>31</v>
      </c>
      <c r="J38" s="17" t="str">
        <f t="shared" si="8"/>
        <v>Контролер технического состояния автотранспортных средств (механик по выпуску автотранспорта)</v>
      </c>
      <c r="K38" s="11"/>
      <c r="L38" s="19" t="str">
        <f t="shared" si="9"/>
        <v>услуга</v>
      </c>
      <c r="M38" s="23">
        <f t="shared" si="10"/>
        <v>20174</v>
      </c>
      <c r="N38" s="9"/>
      <c r="O38" s="19">
        <f t="shared" si="11"/>
        <v>1</v>
      </c>
      <c r="P38" s="20">
        <f t="shared" si="12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60.75" thickBot="1" x14ac:dyDescent="0.3">
      <c r="A39" s="4"/>
      <c r="B39" s="47">
        <v>32</v>
      </c>
      <c r="C39" s="28" t="s">
        <v>47</v>
      </c>
      <c r="D39" s="79" t="s">
        <v>63</v>
      </c>
      <c r="E39" s="74">
        <v>25344</v>
      </c>
      <c r="F39" s="27">
        <v>1</v>
      </c>
      <c r="G39" s="45">
        <f t="shared" si="0"/>
        <v>25344</v>
      </c>
      <c r="H39" s="1"/>
      <c r="I39" s="16">
        <f t="shared" si="7"/>
        <v>32</v>
      </c>
      <c r="J39" s="17" t="str">
        <f t="shared" si="8"/>
        <v>Специалист, ответственный за обеспечение безопасности дорожного движения</v>
      </c>
      <c r="K39" s="11"/>
      <c r="L39" s="19" t="str">
        <f t="shared" si="9"/>
        <v>услуга</v>
      </c>
      <c r="M39" s="23">
        <f t="shared" si="10"/>
        <v>25344</v>
      </c>
      <c r="N39" s="9"/>
      <c r="O39" s="19">
        <f t="shared" si="11"/>
        <v>1</v>
      </c>
      <c r="P39" s="20">
        <f t="shared" si="12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0.75" thickBot="1" x14ac:dyDescent="0.3">
      <c r="A40" s="4"/>
      <c r="B40" s="47">
        <v>33</v>
      </c>
      <c r="C40" s="28" t="s">
        <v>48</v>
      </c>
      <c r="D40" s="79" t="s">
        <v>63</v>
      </c>
      <c r="E40" s="75">
        <v>16000</v>
      </c>
      <c r="F40" s="27">
        <v>1</v>
      </c>
      <c r="G40" s="45">
        <f t="shared" si="0"/>
        <v>16000</v>
      </c>
      <c r="H40" s="1"/>
      <c r="I40" s="16">
        <f t="shared" si="7"/>
        <v>33</v>
      </c>
      <c r="J40" s="17" t="str">
        <f t="shared" si="8"/>
        <v xml:space="preserve">Диспетчер сетевого предприятия </v>
      </c>
      <c r="K40" s="11"/>
      <c r="L40" s="19" t="str">
        <f t="shared" si="9"/>
        <v>услуга</v>
      </c>
      <c r="M40" s="23">
        <f t="shared" si="10"/>
        <v>16000</v>
      </c>
      <c r="N40" s="9"/>
      <c r="O40" s="19">
        <f t="shared" si="11"/>
        <v>1</v>
      </c>
      <c r="P40" s="20">
        <f t="shared" si="12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0.75" thickBot="1" x14ac:dyDescent="0.3">
      <c r="A41" s="4"/>
      <c r="B41" s="47">
        <v>34</v>
      </c>
      <c r="C41" s="32" t="s">
        <v>49</v>
      </c>
      <c r="D41" s="79" t="s">
        <v>63</v>
      </c>
      <c r="E41" s="73">
        <v>8000</v>
      </c>
      <c r="F41" s="33">
        <v>1</v>
      </c>
      <c r="G41" s="45">
        <f t="shared" si="0"/>
        <v>8000</v>
      </c>
      <c r="H41" s="1"/>
      <c r="I41" s="16">
        <f t="shared" si="7"/>
        <v>34</v>
      </c>
      <c r="J41" s="17" t="str">
        <f t="shared" si="8"/>
        <v xml:space="preserve">Агент по сбыту энергии (контролер энергосбыта) </v>
      </c>
      <c r="K41" s="11"/>
      <c r="L41" s="19" t="str">
        <f t="shared" si="9"/>
        <v>услуга</v>
      </c>
      <c r="M41" s="23">
        <f t="shared" si="10"/>
        <v>8000</v>
      </c>
      <c r="N41" s="9"/>
      <c r="O41" s="19">
        <f t="shared" si="11"/>
        <v>1</v>
      </c>
      <c r="P41" s="20">
        <f t="shared" si="12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60.75" thickBot="1" x14ac:dyDescent="0.3">
      <c r="A42" s="4"/>
      <c r="B42" s="47">
        <v>35</v>
      </c>
      <c r="C42" s="28" t="s">
        <v>50</v>
      </c>
      <c r="D42" s="79" t="s">
        <v>63</v>
      </c>
      <c r="E42" s="74">
        <v>8000</v>
      </c>
      <c r="F42" s="29">
        <v>1</v>
      </c>
      <c r="G42" s="45">
        <f t="shared" si="0"/>
        <v>8000</v>
      </c>
      <c r="H42" s="1"/>
      <c r="I42" s="16">
        <f t="shared" si="7"/>
        <v>35</v>
      </c>
      <c r="J42" s="17" t="str">
        <f t="shared" si="8"/>
        <v xml:space="preserve">Инженер (мастер) по организации эксплуатации и ремонта оборудования подстанций </v>
      </c>
      <c r="K42" s="11"/>
      <c r="L42" s="19" t="str">
        <f t="shared" si="9"/>
        <v>услуга</v>
      </c>
      <c r="M42" s="23">
        <f t="shared" si="10"/>
        <v>8000</v>
      </c>
      <c r="N42" s="9"/>
      <c r="O42" s="19">
        <f t="shared" si="11"/>
        <v>1</v>
      </c>
      <c r="P42" s="20">
        <f t="shared" si="12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0.75" thickBot="1" x14ac:dyDescent="0.3">
      <c r="A43" s="4"/>
      <c r="B43" s="47">
        <v>36</v>
      </c>
      <c r="C43" s="32" t="s">
        <v>51</v>
      </c>
      <c r="D43" s="79" t="s">
        <v>63</v>
      </c>
      <c r="E43" s="75">
        <v>8000</v>
      </c>
      <c r="F43" s="37">
        <v>1</v>
      </c>
      <c r="G43" s="45">
        <f t="shared" si="0"/>
        <v>8000</v>
      </c>
      <c r="H43" s="1"/>
      <c r="I43" s="16">
        <f t="shared" si="7"/>
        <v>36</v>
      </c>
      <c r="J43" s="17" t="str">
        <f t="shared" si="8"/>
        <v xml:space="preserve">Мастер по учету электроэнергии </v>
      </c>
      <c r="K43" s="11"/>
      <c r="L43" s="19" t="str">
        <f t="shared" si="9"/>
        <v>услуга</v>
      </c>
      <c r="M43" s="23">
        <f t="shared" si="10"/>
        <v>8000</v>
      </c>
      <c r="N43" s="9"/>
      <c r="O43" s="19">
        <f t="shared" si="11"/>
        <v>1</v>
      </c>
      <c r="P43" s="20">
        <f t="shared" si="12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75.75" thickBot="1" x14ac:dyDescent="0.3">
      <c r="A44" s="4"/>
      <c r="B44" s="47">
        <v>37</v>
      </c>
      <c r="C44" s="25" t="s">
        <v>52</v>
      </c>
      <c r="D44" s="79" t="s">
        <v>63</v>
      </c>
      <c r="E44" s="73">
        <v>8000</v>
      </c>
      <c r="F44" s="30">
        <v>1</v>
      </c>
      <c r="G44" s="46">
        <f t="shared" si="0"/>
        <v>8000</v>
      </c>
      <c r="H44" s="1"/>
      <c r="I44" s="16">
        <f t="shared" si="7"/>
        <v>37</v>
      </c>
      <c r="J44" s="17" t="str">
        <f t="shared" si="8"/>
        <v xml:space="preserve">Мастер по эксплуатации и ремонту оборудования распределительных сетей и трансформаторных пунктов </v>
      </c>
      <c r="K44" s="11"/>
      <c r="L44" s="19" t="str">
        <f t="shared" si="9"/>
        <v>услуга</v>
      </c>
      <c r="M44" s="23">
        <f t="shared" si="10"/>
        <v>8000</v>
      </c>
      <c r="N44" s="9"/>
      <c r="O44" s="19">
        <f t="shared" si="11"/>
        <v>1</v>
      </c>
      <c r="P44" s="20">
        <f t="shared" si="12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75.75" thickBot="1" x14ac:dyDescent="0.3">
      <c r="A45" s="4"/>
      <c r="B45" s="47">
        <v>38</v>
      </c>
      <c r="C45" s="28" t="s">
        <v>53</v>
      </c>
      <c r="D45" s="79" t="s">
        <v>63</v>
      </c>
      <c r="E45" s="74">
        <v>8064</v>
      </c>
      <c r="F45" s="29">
        <v>1</v>
      </c>
      <c r="G45" s="45">
        <f t="shared" si="0"/>
        <v>8064</v>
      </c>
      <c r="H45" s="1"/>
      <c r="I45" s="16">
        <f t="shared" si="7"/>
        <v>38</v>
      </c>
      <c r="J45" s="17" t="str">
        <f t="shared" si="8"/>
        <v xml:space="preserve">Обеспечение экологической безопасности при работах в области обращения с опасными отходами </v>
      </c>
      <c r="K45" s="11"/>
      <c r="L45" s="19" t="str">
        <f t="shared" si="9"/>
        <v>услуга</v>
      </c>
      <c r="M45" s="23">
        <f t="shared" si="10"/>
        <v>8064</v>
      </c>
      <c r="N45" s="9"/>
      <c r="O45" s="19">
        <f t="shared" si="11"/>
        <v>1</v>
      </c>
      <c r="P45" s="20">
        <f t="shared" si="12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60.75" thickBot="1" x14ac:dyDescent="0.3">
      <c r="A46" s="4"/>
      <c r="B46" s="47">
        <v>39</v>
      </c>
      <c r="C46" s="25" t="s">
        <v>54</v>
      </c>
      <c r="D46" s="79" t="s">
        <v>63</v>
      </c>
      <c r="E46" s="73">
        <v>8000</v>
      </c>
      <c r="F46" s="26">
        <v>1</v>
      </c>
      <c r="G46" s="45">
        <f t="shared" si="0"/>
        <v>8000</v>
      </c>
      <c r="H46" s="1"/>
      <c r="I46" s="16">
        <f t="shared" si="7"/>
        <v>39</v>
      </c>
      <c r="J46" s="17" t="str">
        <f t="shared" si="8"/>
        <v xml:space="preserve">Специалист оперативно-расчетного сектора по расчету релейной защиты и автоматики </v>
      </c>
      <c r="K46" s="11"/>
      <c r="L46" s="19" t="str">
        <f t="shared" si="9"/>
        <v>услуга</v>
      </c>
      <c r="M46" s="23">
        <f t="shared" si="10"/>
        <v>8000</v>
      </c>
      <c r="N46" s="9"/>
      <c r="O46" s="19">
        <f t="shared" si="11"/>
        <v>1</v>
      </c>
      <c r="P46" s="20">
        <f t="shared" si="12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45.75" thickBot="1" x14ac:dyDescent="0.3">
      <c r="A47" s="4"/>
      <c r="B47" s="47">
        <v>40</v>
      </c>
      <c r="C47" s="28" t="s">
        <v>55</v>
      </c>
      <c r="D47" s="79" t="s">
        <v>63</v>
      </c>
      <c r="E47" s="74">
        <v>8000</v>
      </c>
      <c r="F47" s="27">
        <v>1</v>
      </c>
      <c r="G47" s="45">
        <f t="shared" si="0"/>
        <v>8000</v>
      </c>
      <c r="H47" s="1"/>
      <c r="I47" s="16">
        <f t="shared" si="7"/>
        <v>40</v>
      </c>
      <c r="J47" s="17" t="str">
        <f t="shared" si="8"/>
        <v xml:space="preserve">Специалист РЗиА по обслуживанию панелей защит </v>
      </c>
      <c r="K47" s="11"/>
      <c r="L47" s="19" t="str">
        <f t="shared" si="9"/>
        <v>услуга</v>
      </c>
      <c r="M47" s="23">
        <f t="shared" si="10"/>
        <v>8000</v>
      </c>
      <c r="N47" s="9"/>
      <c r="O47" s="19">
        <f t="shared" si="11"/>
        <v>1</v>
      </c>
      <c r="P47" s="20">
        <f t="shared" si="12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75.75" thickBot="1" x14ac:dyDescent="0.3">
      <c r="A48" s="4"/>
      <c r="B48" s="47">
        <v>41</v>
      </c>
      <c r="C48" s="28" t="s">
        <v>56</v>
      </c>
      <c r="D48" s="79" t="s">
        <v>63</v>
      </c>
      <c r="E48" s="75">
        <v>15048</v>
      </c>
      <c r="F48" s="27">
        <v>1</v>
      </c>
      <c r="G48" s="45">
        <f t="shared" si="0"/>
        <v>15048</v>
      </c>
      <c r="H48" s="1"/>
      <c r="I48" s="16">
        <f t="shared" si="7"/>
        <v>41</v>
      </c>
      <c r="J48" s="17" t="str">
        <f t="shared" si="8"/>
        <v xml:space="preserve">Обучение по специальной оценке условий труда для лиц, претендующих на получение сертификата эксперта </v>
      </c>
      <c r="K48" s="11"/>
      <c r="L48" s="19" t="str">
        <f t="shared" si="9"/>
        <v>услуга</v>
      </c>
      <c r="M48" s="23">
        <f t="shared" si="10"/>
        <v>15048</v>
      </c>
      <c r="N48" s="9"/>
      <c r="O48" s="19">
        <f t="shared" si="11"/>
        <v>1</v>
      </c>
      <c r="P48" s="20">
        <f t="shared" si="12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60.75" thickBot="1" x14ac:dyDescent="0.3">
      <c r="A49" s="4"/>
      <c r="B49" s="47">
        <v>42</v>
      </c>
      <c r="C49" s="34" t="s">
        <v>57</v>
      </c>
      <c r="D49" s="79" t="s">
        <v>63</v>
      </c>
      <c r="E49" s="76">
        <v>5000</v>
      </c>
      <c r="F49" s="33">
        <v>1</v>
      </c>
      <c r="G49" s="45">
        <f t="shared" si="0"/>
        <v>5000</v>
      </c>
      <c r="H49" s="1"/>
      <c r="I49" s="16">
        <f t="shared" si="7"/>
        <v>42</v>
      </c>
      <c r="J49" s="17" t="str">
        <f t="shared" si="8"/>
        <v xml:space="preserve">Безопасные методы и приемы выполнения работ на высоте для работников 3 группы </v>
      </c>
      <c r="K49" s="11"/>
      <c r="L49" s="19" t="str">
        <f t="shared" si="9"/>
        <v>услуга</v>
      </c>
      <c r="M49" s="23">
        <f t="shared" si="10"/>
        <v>5000</v>
      </c>
      <c r="N49" s="9"/>
      <c r="O49" s="19">
        <f t="shared" si="11"/>
        <v>1</v>
      </c>
      <c r="P49" s="20">
        <f t="shared" si="12"/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45.75" thickBot="1" x14ac:dyDescent="0.3">
      <c r="A50" s="4"/>
      <c r="B50" s="47">
        <v>43</v>
      </c>
      <c r="C50" s="36" t="s">
        <v>35</v>
      </c>
      <c r="D50" s="79" t="s">
        <v>63</v>
      </c>
      <c r="E50" s="74">
        <v>8000</v>
      </c>
      <c r="F50" s="27">
        <v>1</v>
      </c>
      <c r="G50" s="45">
        <f t="shared" si="0"/>
        <v>8000</v>
      </c>
      <c r="H50" s="1"/>
      <c r="I50" s="16">
        <f t="shared" si="7"/>
        <v>43</v>
      </c>
      <c r="J50" s="17" t="str">
        <f t="shared" si="8"/>
        <v xml:space="preserve">Инструктор-реаниматор по оказанию первой помощи пострадавшим </v>
      </c>
      <c r="K50" s="11"/>
      <c r="L50" s="19" t="str">
        <f t="shared" si="9"/>
        <v>услуга</v>
      </c>
      <c r="M50" s="23">
        <f t="shared" si="10"/>
        <v>8000</v>
      </c>
      <c r="N50" s="9"/>
      <c r="O50" s="19">
        <f t="shared" si="11"/>
        <v>1</v>
      </c>
      <c r="P50" s="20">
        <f t="shared" si="12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45.75" thickBot="1" x14ac:dyDescent="0.3">
      <c r="A51" s="4"/>
      <c r="B51" s="47">
        <v>44</v>
      </c>
      <c r="C51" s="35" t="s">
        <v>36</v>
      </c>
      <c r="D51" s="79" t="s">
        <v>63</v>
      </c>
      <c r="E51" s="73">
        <v>1800</v>
      </c>
      <c r="F51" s="26">
        <v>1</v>
      </c>
      <c r="G51" s="45">
        <f t="shared" si="0"/>
        <v>1800</v>
      </c>
      <c r="H51" s="1"/>
      <c r="I51" s="16">
        <f t="shared" si="7"/>
        <v>44</v>
      </c>
      <c r="J51" s="17" t="str">
        <f t="shared" si="8"/>
        <v xml:space="preserve">Оказание первой помощи пострадавшим на производстве </v>
      </c>
      <c r="K51" s="11"/>
      <c r="L51" s="19" t="str">
        <f t="shared" si="9"/>
        <v>услуга</v>
      </c>
      <c r="M51" s="23">
        <f t="shared" si="10"/>
        <v>1800</v>
      </c>
      <c r="N51" s="9"/>
      <c r="O51" s="19">
        <f t="shared" si="11"/>
        <v>1</v>
      </c>
      <c r="P51" s="20">
        <f t="shared" si="12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60.75" thickBot="1" x14ac:dyDescent="0.3">
      <c r="A52" s="4"/>
      <c r="B52" s="47">
        <v>45</v>
      </c>
      <c r="C52" s="28" t="s">
        <v>58</v>
      </c>
      <c r="D52" s="79" t="s">
        <v>63</v>
      </c>
      <c r="E52" s="74">
        <v>3200</v>
      </c>
      <c r="F52" s="27">
        <v>1</v>
      </c>
      <c r="G52" s="45">
        <f t="shared" si="0"/>
        <v>3200</v>
      </c>
      <c r="H52" s="1"/>
      <c r="I52" s="16">
        <f t="shared" si="7"/>
        <v>45</v>
      </c>
      <c r="J52" s="17" t="str">
        <f t="shared" si="8"/>
        <v xml:space="preserve">Обучение и проверка знаний требований охраны труда руководителей и специалистов </v>
      </c>
      <c r="K52" s="11"/>
      <c r="L52" s="19" t="str">
        <f t="shared" si="9"/>
        <v>услуга</v>
      </c>
      <c r="M52" s="23">
        <f t="shared" si="10"/>
        <v>3200</v>
      </c>
      <c r="N52" s="9"/>
      <c r="O52" s="19">
        <f t="shared" si="11"/>
        <v>1</v>
      </c>
      <c r="P52" s="20">
        <f t="shared" si="12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60.75" thickBot="1" x14ac:dyDescent="0.3">
      <c r="A53" s="4"/>
      <c r="B53" s="47">
        <v>46</v>
      </c>
      <c r="C53" s="25" t="s">
        <v>59</v>
      </c>
      <c r="D53" s="79" t="s">
        <v>63</v>
      </c>
      <c r="E53" s="75">
        <v>9000</v>
      </c>
      <c r="F53" s="26">
        <v>1</v>
      </c>
      <c r="G53" s="45">
        <f t="shared" si="0"/>
        <v>9000</v>
      </c>
      <c r="H53" s="1"/>
      <c r="I53" s="16">
        <f t="shared" si="7"/>
        <v>46</v>
      </c>
      <c r="J53" s="17" t="str">
        <f t="shared" si="8"/>
        <v xml:space="preserve">Обучение членов комиссий по проведению специальной оценки условий труда </v>
      </c>
      <c r="K53" s="11"/>
      <c r="L53" s="19" t="str">
        <f t="shared" si="9"/>
        <v>услуга</v>
      </c>
      <c r="M53" s="23">
        <f t="shared" si="10"/>
        <v>9000</v>
      </c>
      <c r="N53" s="9"/>
      <c r="O53" s="19">
        <f t="shared" si="11"/>
        <v>1</v>
      </c>
      <c r="P53" s="20">
        <f t="shared" si="12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75.75" thickBot="1" x14ac:dyDescent="0.3">
      <c r="A54" s="4"/>
      <c r="B54" s="47">
        <v>47</v>
      </c>
      <c r="C54" s="38" t="s">
        <v>38</v>
      </c>
      <c r="D54" s="79" t="s">
        <v>63</v>
      </c>
      <c r="E54" s="75">
        <v>3200</v>
      </c>
      <c r="F54" s="27">
        <v>1</v>
      </c>
      <c r="G54" s="45">
        <f t="shared" si="0"/>
        <v>3200</v>
      </c>
      <c r="H54" s="1"/>
      <c r="I54" s="16">
        <f t="shared" si="7"/>
        <v>47</v>
      </c>
      <c r="J54" s="17" t="str">
        <f t="shared" si="8"/>
        <v xml:space="preserve">Обучение и проверка знаний требований охраны труда уполномоченных (доверенных) лиц от коллектива </v>
      </c>
      <c r="K54" s="11"/>
      <c r="L54" s="19" t="str">
        <f t="shared" si="9"/>
        <v>услуга</v>
      </c>
      <c r="M54" s="23">
        <f t="shared" si="10"/>
        <v>3200</v>
      </c>
      <c r="N54" s="9"/>
      <c r="O54" s="19">
        <f t="shared" si="11"/>
        <v>1</v>
      </c>
      <c r="P54" s="20">
        <f t="shared" si="12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45.75" thickBot="1" x14ac:dyDescent="0.3">
      <c r="A55" s="4"/>
      <c r="B55" s="47">
        <v>48</v>
      </c>
      <c r="C55" s="28" t="s">
        <v>60</v>
      </c>
      <c r="D55" s="79" t="s">
        <v>63</v>
      </c>
      <c r="E55" s="73">
        <v>2500</v>
      </c>
      <c r="F55" s="30">
        <v>1</v>
      </c>
      <c r="G55" s="46">
        <f t="shared" si="0"/>
        <v>2500</v>
      </c>
      <c r="H55" s="1"/>
      <c r="I55" s="16">
        <f t="shared" si="7"/>
        <v>48</v>
      </c>
      <c r="J55" s="17" t="str">
        <f t="shared" si="8"/>
        <v xml:space="preserve">Предаттестационная подготовка ответственных за тепловое хозяйство </v>
      </c>
      <c r="K55" s="11"/>
      <c r="L55" s="19" t="str">
        <f t="shared" si="9"/>
        <v>услуга</v>
      </c>
      <c r="M55" s="23">
        <f t="shared" si="10"/>
        <v>2500</v>
      </c>
      <c r="N55" s="9"/>
      <c r="O55" s="19">
        <f t="shared" si="11"/>
        <v>1</v>
      </c>
      <c r="P55" s="20">
        <f t="shared" si="12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75.75" thickBot="1" x14ac:dyDescent="0.3">
      <c r="A56" s="4"/>
      <c r="B56" s="47">
        <v>49</v>
      </c>
      <c r="C56" s="28" t="s">
        <v>61</v>
      </c>
      <c r="D56" s="79" t="s">
        <v>63</v>
      </c>
      <c r="E56" s="74">
        <v>6500</v>
      </c>
      <c r="F56" s="29">
        <v>1</v>
      </c>
      <c r="G56" s="45">
        <f t="shared" si="0"/>
        <v>6500</v>
      </c>
      <c r="H56" s="1"/>
      <c r="I56" s="16">
        <f t="shared" si="7"/>
        <v>49</v>
      </c>
      <c r="J56" s="17" t="str">
        <f t="shared" si="8"/>
        <v xml:space="preserve">Предаттестационная подготовка руководителей и специалистов в области промышленной безопасности (А+Б9) </v>
      </c>
      <c r="K56" s="11"/>
      <c r="L56" s="19" t="str">
        <f t="shared" si="9"/>
        <v>услуга</v>
      </c>
      <c r="M56" s="23">
        <f t="shared" si="10"/>
        <v>6500</v>
      </c>
      <c r="N56" s="9"/>
      <c r="O56" s="19">
        <f t="shared" si="11"/>
        <v>1</v>
      </c>
      <c r="P56" s="20">
        <f t="shared" si="12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75.75" thickBot="1" x14ac:dyDescent="0.3">
      <c r="A57" s="4"/>
      <c r="B57" s="47">
        <v>50</v>
      </c>
      <c r="C57" s="25" t="s">
        <v>62</v>
      </c>
      <c r="D57" s="79" t="s">
        <v>63</v>
      </c>
      <c r="E57" s="75">
        <v>1820</v>
      </c>
      <c r="F57" s="27">
        <v>1</v>
      </c>
      <c r="G57" s="45">
        <f t="shared" si="0"/>
        <v>1820</v>
      </c>
      <c r="H57" s="1"/>
      <c r="I57" s="16">
        <f t="shared" si="7"/>
        <v>50</v>
      </c>
      <c r="J57" s="17" t="str">
        <f t="shared" si="8"/>
        <v xml:space="preserve">Пожарно-технический минимум требований пожарной безопасности для руководителей и специалистов </v>
      </c>
      <c r="K57" s="11"/>
      <c r="L57" s="19" t="str">
        <f t="shared" si="9"/>
        <v>услуга</v>
      </c>
      <c r="M57" s="23">
        <f t="shared" si="10"/>
        <v>1820</v>
      </c>
      <c r="N57" s="9"/>
      <c r="O57" s="19">
        <f t="shared" si="11"/>
        <v>1</v>
      </c>
      <c r="P57" s="20">
        <f t="shared" si="12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90.75" thickBot="1" x14ac:dyDescent="0.3">
      <c r="A58" s="4"/>
      <c r="B58" s="47">
        <v>51</v>
      </c>
      <c r="C58" s="28" t="s">
        <v>39</v>
      </c>
      <c r="D58" s="79" t="s">
        <v>63</v>
      </c>
      <c r="E58" s="75">
        <v>1820</v>
      </c>
      <c r="F58" s="33">
        <v>1</v>
      </c>
      <c r="G58" s="45">
        <f t="shared" si="0"/>
        <v>1820</v>
      </c>
      <c r="H58" s="1"/>
      <c r="I58" s="16">
        <f t="shared" si="1"/>
        <v>51</v>
      </c>
      <c r="J58" s="18" t="str">
        <f t="shared" si="2"/>
        <v xml:space="preserve">Пожарно-технический минимум требований пожарной безопасности при организации и проведении пожароопасных работ </v>
      </c>
      <c r="K58" s="12"/>
      <c r="L58" s="19" t="str">
        <f t="shared" si="3"/>
        <v>услуга</v>
      </c>
      <c r="M58" s="23">
        <f t="shared" si="4"/>
        <v>1820</v>
      </c>
      <c r="N58" s="10"/>
      <c r="O58" s="19">
        <f t="shared" si="5"/>
        <v>1</v>
      </c>
      <c r="P58" s="21">
        <f t="shared" si="6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1" customHeight="1" thickBot="1" x14ac:dyDescent="0.3">
      <c r="A59" s="4"/>
      <c r="B59" s="54" t="s">
        <v>5</v>
      </c>
      <c r="C59" s="55"/>
      <c r="D59" s="78"/>
      <c r="E59" s="55"/>
      <c r="F59" s="56"/>
      <c r="G59" s="48">
        <f>SUM(G8:G58)</f>
        <v>465744</v>
      </c>
      <c r="H59" s="1"/>
      <c r="I59" s="70" t="s">
        <v>5</v>
      </c>
      <c r="J59" s="71"/>
      <c r="K59" s="71"/>
      <c r="L59" s="71"/>
      <c r="M59" s="71"/>
      <c r="N59" s="71"/>
      <c r="O59" s="72"/>
      <c r="P59" s="13">
        <f>SUM(P8:P58)</f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" customHeight="1" x14ac:dyDescent="0.25">
      <c r="A60" s="4"/>
      <c r="B60" s="65" t="s">
        <v>15</v>
      </c>
      <c r="C60" s="66"/>
      <c r="D60" s="66"/>
      <c r="E60" s="66"/>
      <c r="F60" s="39">
        <v>0</v>
      </c>
      <c r="G60" s="14">
        <f>G59*F60</f>
        <v>0</v>
      </c>
      <c r="H60" s="1"/>
      <c r="I60" s="67" t="s">
        <v>15</v>
      </c>
      <c r="J60" s="68"/>
      <c r="K60" s="68"/>
      <c r="L60" s="68"/>
      <c r="M60" s="68"/>
      <c r="N60" s="68"/>
      <c r="O60" s="24">
        <v>0</v>
      </c>
      <c r="P60" s="14">
        <f>P59*O60</f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thickBot="1" x14ac:dyDescent="0.3">
      <c r="A61" s="4"/>
      <c r="B61" s="57" t="s">
        <v>6</v>
      </c>
      <c r="C61" s="58"/>
      <c r="D61" s="58"/>
      <c r="E61" s="58"/>
      <c r="F61" s="59"/>
      <c r="G61" s="15">
        <f>G59+G60</f>
        <v>465744</v>
      </c>
      <c r="H61" s="1"/>
      <c r="I61" s="57" t="s">
        <v>6</v>
      </c>
      <c r="J61" s="58"/>
      <c r="K61" s="58"/>
      <c r="L61" s="58"/>
      <c r="M61" s="58"/>
      <c r="N61" s="58"/>
      <c r="O61" s="59"/>
      <c r="P61" s="15">
        <f>P59+P60</f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Z62" s="1"/>
    </row>
    <row r="63" spans="1:26" ht="114.75" x14ac:dyDescent="0.25">
      <c r="B63" s="83" t="s">
        <v>3</v>
      </c>
      <c r="C63" s="83" t="s">
        <v>64</v>
      </c>
      <c r="D63" s="83" t="s">
        <v>7</v>
      </c>
      <c r="E63" s="83" t="s">
        <v>8</v>
      </c>
      <c r="F63" s="83" t="s">
        <v>4</v>
      </c>
      <c r="G63" s="83" t="s">
        <v>9</v>
      </c>
      <c r="H63" s="1"/>
      <c r="I63" s="83" t="s">
        <v>3</v>
      </c>
      <c r="J63" s="83" t="s">
        <v>65</v>
      </c>
      <c r="K63" s="83" t="s">
        <v>12</v>
      </c>
      <c r="L63" s="83" t="s">
        <v>7</v>
      </c>
      <c r="M63" s="83" t="s">
        <v>8</v>
      </c>
      <c r="N63" s="83" t="s">
        <v>13</v>
      </c>
      <c r="O63" s="83" t="s">
        <v>4</v>
      </c>
      <c r="P63" s="83" t="s">
        <v>14</v>
      </c>
    </row>
    <row r="64" spans="1:26" ht="16.5" thickBot="1" x14ac:dyDescent="0.3">
      <c r="B64" s="80">
        <v>1</v>
      </c>
      <c r="C64" s="25" t="s">
        <v>16</v>
      </c>
      <c r="D64" s="81" t="s">
        <v>63</v>
      </c>
      <c r="E64" s="73">
        <v>8000</v>
      </c>
      <c r="F64" s="33">
        <v>1</v>
      </c>
      <c r="G64" s="82">
        <f t="shared" ref="G64:G114" si="13">F64*E64</f>
        <v>8000</v>
      </c>
      <c r="H64" s="1"/>
      <c r="I64" s="84">
        <f>B64</f>
        <v>1</v>
      </c>
      <c r="J64" s="85" t="str">
        <f>C64</f>
        <v xml:space="preserve">Стропальщик </v>
      </c>
      <c r="K64" s="86"/>
      <c r="L64" s="87" t="str">
        <f>D64</f>
        <v>услуга</v>
      </c>
      <c r="M64" s="88">
        <f>E64</f>
        <v>8000</v>
      </c>
      <c r="N64" s="89"/>
      <c r="O64" s="87">
        <f>F64</f>
        <v>1</v>
      </c>
      <c r="P64" s="90">
        <f>N64*O64</f>
        <v>0</v>
      </c>
    </row>
    <row r="65" spans="2:16" ht="30.75" thickBot="1" x14ac:dyDescent="0.3">
      <c r="B65" s="44">
        <v>2</v>
      </c>
      <c r="C65" s="28" t="s">
        <v>17</v>
      </c>
      <c r="D65" s="79" t="s">
        <v>63</v>
      </c>
      <c r="E65" s="74">
        <v>12896</v>
      </c>
      <c r="F65" s="29">
        <v>1</v>
      </c>
      <c r="G65" s="45">
        <f t="shared" si="13"/>
        <v>12896</v>
      </c>
      <c r="H65" s="1"/>
      <c r="I65" s="16">
        <f t="shared" ref="I65:I114" si="14">B65</f>
        <v>2</v>
      </c>
      <c r="J65" s="17" t="str">
        <f t="shared" ref="J65:J114" si="15">C65</f>
        <v xml:space="preserve">Электросварщик ручной сварки </v>
      </c>
      <c r="K65" s="11"/>
      <c r="L65" s="19" t="str">
        <f t="shared" ref="L65:L114" si="16">D65</f>
        <v>услуга</v>
      </c>
      <c r="M65" s="23">
        <f t="shared" ref="M65:M114" si="17">E65</f>
        <v>12896</v>
      </c>
      <c r="N65" s="9"/>
      <c r="O65" s="19">
        <f t="shared" ref="O65:O114" si="18">F65</f>
        <v>1</v>
      </c>
      <c r="P65" s="20">
        <f t="shared" ref="P65:P114" si="19">N65*O65</f>
        <v>0</v>
      </c>
    </row>
    <row r="66" spans="2:16" ht="16.5" thickBot="1" x14ac:dyDescent="0.3">
      <c r="B66" s="44">
        <v>3</v>
      </c>
      <c r="C66" s="25" t="s">
        <v>18</v>
      </c>
      <c r="D66" s="79" t="s">
        <v>63</v>
      </c>
      <c r="E66" s="73">
        <v>9520</v>
      </c>
      <c r="F66" s="30">
        <v>1</v>
      </c>
      <c r="G66" s="46">
        <f t="shared" si="13"/>
        <v>9520</v>
      </c>
      <c r="H66" s="1"/>
      <c r="I66" s="16">
        <f t="shared" si="14"/>
        <v>3</v>
      </c>
      <c r="J66" s="17" t="str">
        <f t="shared" si="15"/>
        <v xml:space="preserve">Вальщик леса </v>
      </c>
      <c r="K66" s="11"/>
      <c r="L66" s="19" t="str">
        <f t="shared" si="16"/>
        <v>услуга</v>
      </c>
      <c r="M66" s="23">
        <f t="shared" si="17"/>
        <v>9520</v>
      </c>
      <c r="N66" s="9"/>
      <c r="O66" s="19">
        <f t="shared" si="18"/>
        <v>1</v>
      </c>
      <c r="P66" s="20">
        <f t="shared" si="19"/>
        <v>0</v>
      </c>
    </row>
    <row r="67" spans="2:16" ht="45.75" thickBot="1" x14ac:dyDescent="0.3">
      <c r="B67" s="44">
        <v>4</v>
      </c>
      <c r="C67" s="28" t="s">
        <v>19</v>
      </c>
      <c r="D67" s="79" t="s">
        <v>63</v>
      </c>
      <c r="E67" s="74">
        <v>8000</v>
      </c>
      <c r="F67" s="31">
        <v>1</v>
      </c>
      <c r="G67" s="46">
        <f t="shared" si="13"/>
        <v>8000</v>
      </c>
      <c r="H67" s="1"/>
      <c r="I67" s="16">
        <f t="shared" si="14"/>
        <v>4</v>
      </c>
      <c r="J67" s="17" t="str">
        <f t="shared" si="15"/>
        <v>Машинист автогидроподъемника (вышки)</v>
      </c>
      <c r="K67" s="11"/>
      <c r="L67" s="19" t="str">
        <f t="shared" si="16"/>
        <v>услуга</v>
      </c>
      <c r="M67" s="23">
        <f t="shared" si="17"/>
        <v>8000</v>
      </c>
      <c r="N67" s="9"/>
      <c r="O67" s="19">
        <f t="shared" si="18"/>
        <v>1</v>
      </c>
      <c r="P67" s="20">
        <f t="shared" si="19"/>
        <v>0</v>
      </c>
    </row>
    <row r="68" spans="2:16" ht="60.75" thickBot="1" x14ac:dyDescent="0.3">
      <c r="B68" s="44">
        <v>5</v>
      </c>
      <c r="C68" s="25" t="s">
        <v>20</v>
      </c>
      <c r="D68" s="79" t="s">
        <v>63</v>
      </c>
      <c r="E68" s="73">
        <v>13608</v>
      </c>
      <c r="F68" s="30">
        <v>1</v>
      </c>
      <c r="G68" s="46">
        <f t="shared" si="13"/>
        <v>13608</v>
      </c>
      <c r="H68" s="1"/>
      <c r="I68" s="16">
        <f t="shared" si="14"/>
        <v>5</v>
      </c>
      <c r="J68" s="17" t="str">
        <f t="shared" si="15"/>
        <v>Наладчик указателей, ограничителей, регистраторов подъемных сооружений</v>
      </c>
      <c r="K68" s="11"/>
      <c r="L68" s="19" t="str">
        <f t="shared" si="16"/>
        <v>услуга</v>
      </c>
      <c r="M68" s="23">
        <f t="shared" si="17"/>
        <v>13608</v>
      </c>
      <c r="N68" s="9"/>
      <c r="O68" s="19">
        <f t="shared" si="18"/>
        <v>1</v>
      </c>
      <c r="P68" s="20">
        <f t="shared" si="19"/>
        <v>0</v>
      </c>
    </row>
    <row r="69" spans="2:16" ht="30.75" thickBot="1" x14ac:dyDescent="0.3">
      <c r="B69" s="44">
        <v>6</v>
      </c>
      <c r="C69" s="28" t="s">
        <v>21</v>
      </c>
      <c r="D69" s="79" t="s">
        <v>63</v>
      </c>
      <c r="E69" s="74">
        <v>7520</v>
      </c>
      <c r="F69" s="31">
        <v>1</v>
      </c>
      <c r="G69" s="46">
        <f t="shared" si="13"/>
        <v>7520</v>
      </c>
      <c r="H69" s="1"/>
      <c r="I69" s="16">
        <f t="shared" si="14"/>
        <v>6</v>
      </c>
      <c r="J69" s="17" t="str">
        <f t="shared" si="15"/>
        <v>Машинист (оператор) крана манипулятора</v>
      </c>
      <c r="K69" s="11"/>
      <c r="L69" s="19" t="str">
        <f t="shared" si="16"/>
        <v>услуга</v>
      </c>
      <c r="M69" s="23">
        <f t="shared" si="17"/>
        <v>7520</v>
      </c>
      <c r="N69" s="9"/>
      <c r="O69" s="19">
        <f t="shared" si="18"/>
        <v>1</v>
      </c>
      <c r="P69" s="20">
        <f t="shared" si="19"/>
        <v>0</v>
      </c>
    </row>
    <row r="70" spans="2:16" ht="16.5" thickBot="1" x14ac:dyDescent="0.3">
      <c r="B70" s="44">
        <v>7</v>
      </c>
      <c r="C70" s="28" t="s">
        <v>22</v>
      </c>
      <c r="D70" s="79" t="s">
        <v>63</v>
      </c>
      <c r="E70" s="75">
        <v>8000</v>
      </c>
      <c r="F70" s="31">
        <v>1</v>
      </c>
      <c r="G70" s="46">
        <f t="shared" si="13"/>
        <v>8000</v>
      </c>
      <c r="H70" s="1"/>
      <c r="I70" s="16">
        <f t="shared" si="14"/>
        <v>7</v>
      </c>
      <c r="J70" s="17" t="str">
        <f t="shared" si="15"/>
        <v xml:space="preserve">Слесарь по КИП и А </v>
      </c>
      <c r="K70" s="11"/>
      <c r="L70" s="19" t="str">
        <f t="shared" si="16"/>
        <v>услуга</v>
      </c>
      <c r="M70" s="23">
        <f t="shared" si="17"/>
        <v>8000</v>
      </c>
      <c r="N70" s="9"/>
      <c r="O70" s="19">
        <f t="shared" si="18"/>
        <v>1</v>
      </c>
      <c r="P70" s="20">
        <f t="shared" si="19"/>
        <v>0</v>
      </c>
    </row>
    <row r="71" spans="2:16" ht="45.75" thickBot="1" x14ac:dyDescent="0.3">
      <c r="B71" s="44">
        <v>8</v>
      </c>
      <c r="C71" s="28" t="s">
        <v>23</v>
      </c>
      <c r="D71" s="79" t="s">
        <v>63</v>
      </c>
      <c r="E71" s="75">
        <v>8000</v>
      </c>
      <c r="F71" s="27">
        <v>1</v>
      </c>
      <c r="G71" s="45">
        <f t="shared" si="13"/>
        <v>8000</v>
      </c>
      <c r="H71" s="1"/>
      <c r="I71" s="16">
        <f t="shared" si="14"/>
        <v>8</v>
      </c>
      <c r="J71" s="17" t="str">
        <f t="shared" si="15"/>
        <v xml:space="preserve">Электромонтер по эксплуатации электросчетчиков </v>
      </c>
      <c r="K71" s="11"/>
      <c r="L71" s="19" t="str">
        <f t="shared" si="16"/>
        <v>услуга</v>
      </c>
      <c r="M71" s="23">
        <f t="shared" si="17"/>
        <v>8000</v>
      </c>
      <c r="N71" s="9"/>
      <c r="O71" s="19">
        <f t="shared" si="18"/>
        <v>1</v>
      </c>
      <c r="P71" s="20">
        <f t="shared" si="19"/>
        <v>0</v>
      </c>
    </row>
    <row r="72" spans="2:16" ht="45.75" thickBot="1" x14ac:dyDescent="0.3">
      <c r="B72" s="44">
        <v>9</v>
      </c>
      <c r="C72" s="32" t="s">
        <v>24</v>
      </c>
      <c r="D72" s="79" t="s">
        <v>63</v>
      </c>
      <c r="E72" s="75">
        <v>16000</v>
      </c>
      <c r="F72" s="33">
        <v>1</v>
      </c>
      <c r="G72" s="45">
        <f t="shared" si="13"/>
        <v>16000</v>
      </c>
      <c r="H72" s="1"/>
      <c r="I72" s="16">
        <f t="shared" si="14"/>
        <v>9</v>
      </c>
      <c r="J72" s="17" t="str">
        <f t="shared" si="15"/>
        <v xml:space="preserve">Электрослесарь по ремонту оборудования распредустройств </v>
      </c>
      <c r="K72" s="11"/>
      <c r="L72" s="19" t="str">
        <f t="shared" si="16"/>
        <v>услуга</v>
      </c>
      <c r="M72" s="23">
        <f t="shared" si="17"/>
        <v>16000</v>
      </c>
      <c r="N72" s="9"/>
      <c r="O72" s="19">
        <f t="shared" si="18"/>
        <v>1</v>
      </c>
      <c r="P72" s="20">
        <f t="shared" si="19"/>
        <v>0</v>
      </c>
    </row>
    <row r="73" spans="2:16" ht="45.75" thickBot="1" x14ac:dyDescent="0.3">
      <c r="B73" s="44">
        <v>10</v>
      </c>
      <c r="C73" s="25" t="s">
        <v>25</v>
      </c>
      <c r="D73" s="79" t="s">
        <v>63</v>
      </c>
      <c r="E73" s="73">
        <v>16000</v>
      </c>
      <c r="F73" s="33">
        <v>1</v>
      </c>
      <c r="G73" s="45">
        <f t="shared" si="13"/>
        <v>16000</v>
      </c>
      <c r="H73" s="1"/>
      <c r="I73" s="16">
        <f t="shared" si="14"/>
        <v>10</v>
      </c>
      <c r="J73" s="17" t="str">
        <f t="shared" si="15"/>
        <v xml:space="preserve">Электромонтер оперативно-выездной бригады </v>
      </c>
      <c r="K73" s="11"/>
      <c r="L73" s="19" t="str">
        <f t="shared" si="16"/>
        <v>услуга</v>
      </c>
      <c r="M73" s="23">
        <f t="shared" si="17"/>
        <v>16000</v>
      </c>
      <c r="N73" s="9"/>
      <c r="O73" s="19">
        <f t="shared" si="18"/>
        <v>1</v>
      </c>
      <c r="P73" s="20">
        <f t="shared" si="19"/>
        <v>0</v>
      </c>
    </row>
    <row r="74" spans="2:16" ht="60.75" thickBot="1" x14ac:dyDescent="0.3">
      <c r="B74" s="44">
        <v>11</v>
      </c>
      <c r="C74" s="28" t="s">
        <v>26</v>
      </c>
      <c r="D74" s="79" t="s">
        <v>63</v>
      </c>
      <c r="E74" s="74">
        <v>16000</v>
      </c>
      <c r="F74" s="27">
        <v>1</v>
      </c>
      <c r="G74" s="45">
        <f t="shared" si="13"/>
        <v>16000</v>
      </c>
      <c r="H74" s="1"/>
      <c r="I74" s="16">
        <f t="shared" si="14"/>
        <v>11</v>
      </c>
      <c r="J74" s="17" t="str">
        <f t="shared" si="15"/>
        <v xml:space="preserve">Электромонтер диспетчерского оборудования и телеавтоматики </v>
      </c>
      <c r="K74" s="11"/>
      <c r="L74" s="19" t="str">
        <f t="shared" si="16"/>
        <v>услуга</v>
      </c>
      <c r="M74" s="23">
        <f t="shared" si="17"/>
        <v>16000</v>
      </c>
      <c r="N74" s="9"/>
      <c r="O74" s="19">
        <f t="shared" si="18"/>
        <v>1</v>
      </c>
      <c r="P74" s="20">
        <f t="shared" si="19"/>
        <v>0</v>
      </c>
    </row>
    <row r="75" spans="2:16" ht="45.75" thickBot="1" x14ac:dyDescent="0.3">
      <c r="B75" s="44">
        <v>12</v>
      </c>
      <c r="C75" s="25" t="s">
        <v>27</v>
      </c>
      <c r="D75" s="79" t="s">
        <v>63</v>
      </c>
      <c r="E75" s="73">
        <v>16000</v>
      </c>
      <c r="F75" s="26">
        <v>1</v>
      </c>
      <c r="G75" s="45">
        <f t="shared" si="13"/>
        <v>16000</v>
      </c>
      <c r="H75" s="1"/>
      <c r="I75" s="16">
        <f t="shared" si="14"/>
        <v>12</v>
      </c>
      <c r="J75" s="17" t="str">
        <f t="shared" si="15"/>
        <v xml:space="preserve">Электромонтер по обслуживанию электроустановок </v>
      </c>
      <c r="K75" s="11"/>
      <c r="L75" s="19" t="str">
        <f t="shared" si="16"/>
        <v>услуга</v>
      </c>
      <c r="M75" s="23">
        <f t="shared" si="17"/>
        <v>16000</v>
      </c>
      <c r="N75" s="9"/>
      <c r="O75" s="19">
        <f t="shared" si="18"/>
        <v>1</v>
      </c>
      <c r="P75" s="20">
        <f t="shared" si="19"/>
        <v>0</v>
      </c>
    </row>
    <row r="76" spans="2:16" ht="60.75" thickBot="1" x14ac:dyDescent="0.3">
      <c r="B76" s="44">
        <v>13</v>
      </c>
      <c r="C76" s="28" t="s">
        <v>28</v>
      </c>
      <c r="D76" s="79" t="s">
        <v>63</v>
      </c>
      <c r="E76" s="74">
        <v>11200</v>
      </c>
      <c r="F76" s="27">
        <v>1</v>
      </c>
      <c r="G76" s="45">
        <f t="shared" si="13"/>
        <v>11200</v>
      </c>
      <c r="H76" s="1"/>
      <c r="I76" s="16">
        <f t="shared" si="14"/>
        <v>13</v>
      </c>
      <c r="J76" s="17" t="str">
        <f t="shared" si="15"/>
        <v xml:space="preserve">Электромонтер по оперативным переключениям в распределительных сетях </v>
      </c>
      <c r="K76" s="11"/>
      <c r="L76" s="19" t="str">
        <f t="shared" si="16"/>
        <v>услуга</v>
      </c>
      <c r="M76" s="23">
        <f t="shared" si="17"/>
        <v>11200</v>
      </c>
      <c r="N76" s="9"/>
      <c r="O76" s="19">
        <f t="shared" si="18"/>
        <v>1</v>
      </c>
      <c r="P76" s="20">
        <f t="shared" si="19"/>
        <v>0</v>
      </c>
    </row>
    <row r="77" spans="2:16" ht="60.75" thickBot="1" x14ac:dyDescent="0.3">
      <c r="B77" s="44">
        <v>14</v>
      </c>
      <c r="C77" s="25" t="s">
        <v>29</v>
      </c>
      <c r="D77" s="79" t="s">
        <v>63</v>
      </c>
      <c r="E77" s="73">
        <v>8000</v>
      </c>
      <c r="F77" s="26">
        <v>1</v>
      </c>
      <c r="G77" s="45">
        <f t="shared" si="13"/>
        <v>8000</v>
      </c>
      <c r="H77" s="1"/>
      <c r="I77" s="16">
        <f t="shared" si="14"/>
        <v>14</v>
      </c>
      <c r="J77" s="17" t="str">
        <f t="shared" si="15"/>
        <v>Электромонтер по ремонту аппаратуры релейной защиты и автоматики</v>
      </c>
      <c r="K77" s="11"/>
      <c r="L77" s="19" t="str">
        <f t="shared" si="16"/>
        <v>услуга</v>
      </c>
      <c r="M77" s="23">
        <f t="shared" si="17"/>
        <v>8000</v>
      </c>
      <c r="N77" s="9"/>
      <c r="O77" s="19">
        <f t="shared" si="18"/>
        <v>1</v>
      </c>
      <c r="P77" s="20">
        <f t="shared" si="19"/>
        <v>0</v>
      </c>
    </row>
    <row r="78" spans="2:16" ht="45.75" thickBot="1" x14ac:dyDescent="0.3">
      <c r="B78" s="44">
        <v>15</v>
      </c>
      <c r="C78" s="28" t="s">
        <v>30</v>
      </c>
      <c r="D78" s="79" t="s">
        <v>63</v>
      </c>
      <c r="E78" s="74">
        <v>16000</v>
      </c>
      <c r="F78" s="27">
        <v>1</v>
      </c>
      <c r="G78" s="45">
        <f t="shared" si="13"/>
        <v>16000</v>
      </c>
      <c r="H78" s="1"/>
      <c r="I78" s="16">
        <f t="shared" si="14"/>
        <v>15</v>
      </c>
      <c r="J78" s="17" t="str">
        <f t="shared" si="15"/>
        <v xml:space="preserve">Электромонтер по ремонту воздушных линий электропередачи </v>
      </c>
      <c r="K78" s="11"/>
      <c r="L78" s="19" t="str">
        <f t="shared" si="16"/>
        <v>услуга</v>
      </c>
      <c r="M78" s="23">
        <f t="shared" si="17"/>
        <v>16000</v>
      </c>
      <c r="N78" s="9"/>
      <c r="O78" s="19">
        <f t="shared" si="18"/>
        <v>1</v>
      </c>
      <c r="P78" s="20">
        <f t="shared" si="19"/>
        <v>0</v>
      </c>
    </row>
    <row r="79" spans="2:16" ht="45.75" thickBot="1" x14ac:dyDescent="0.3">
      <c r="B79" s="44">
        <v>16</v>
      </c>
      <c r="C79" s="25" t="s">
        <v>31</v>
      </c>
      <c r="D79" s="79" t="s">
        <v>63</v>
      </c>
      <c r="E79" s="73">
        <v>16000</v>
      </c>
      <c r="F79" s="26">
        <v>1</v>
      </c>
      <c r="G79" s="45">
        <f t="shared" si="13"/>
        <v>16000</v>
      </c>
      <c r="H79" s="1"/>
      <c r="I79" s="16">
        <f t="shared" si="14"/>
        <v>16</v>
      </c>
      <c r="J79" s="17" t="str">
        <f t="shared" si="15"/>
        <v xml:space="preserve">Электромонтер по эксплуатации распределительных сетей </v>
      </c>
      <c r="K79" s="11"/>
      <c r="L79" s="19" t="str">
        <f t="shared" si="16"/>
        <v>услуга</v>
      </c>
      <c r="M79" s="23">
        <f t="shared" si="17"/>
        <v>16000</v>
      </c>
      <c r="N79" s="9"/>
      <c r="O79" s="19">
        <f t="shared" si="18"/>
        <v>1</v>
      </c>
      <c r="P79" s="20">
        <f t="shared" si="19"/>
        <v>0</v>
      </c>
    </row>
    <row r="80" spans="2:16" ht="30.75" thickBot="1" x14ac:dyDescent="0.3">
      <c r="B80" s="44">
        <v>17</v>
      </c>
      <c r="C80" s="28" t="s">
        <v>32</v>
      </c>
      <c r="D80" s="79" t="s">
        <v>63</v>
      </c>
      <c r="E80" s="74">
        <v>8000</v>
      </c>
      <c r="F80" s="27">
        <v>1</v>
      </c>
      <c r="G80" s="45">
        <f t="shared" si="13"/>
        <v>8000</v>
      </c>
      <c r="H80" s="1"/>
      <c r="I80" s="16">
        <f t="shared" si="14"/>
        <v>17</v>
      </c>
      <c r="J80" s="17" t="str">
        <f t="shared" si="15"/>
        <v xml:space="preserve">Электромонтер по испытаниям и измерениям </v>
      </c>
      <c r="K80" s="11"/>
      <c r="L80" s="19" t="str">
        <f t="shared" si="16"/>
        <v>услуга</v>
      </c>
      <c r="M80" s="23">
        <f t="shared" si="17"/>
        <v>8000</v>
      </c>
      <c r="N80" s="9"/>
      <c r="O80" s="19">
        <f t="shared" si="18"/>
        <v>1</v>
      </c>
      <c r="P80" s="20">
        <f t="shared" si="19"/>
        <v>0</v>
      </c>
    </row>
    <row r="81" spans="2:16" ht="30.75" thickBot="1" x14ac:dyDescent="0.3">
      <c r="B81" s="44">
        <v>18</v>
      </c>
      <c r="C81" s="28" t="s">
        <v>33</v>
      </c>
      <c r="D81" s="79" t="s">
        <v>63</v>
      </c>
      <c r="E81" s="75">
        <v>16000</v>
      </c>
      <c r="F81" s="33">
        <v>1</v>
      </c>
      <c r="G81" s="45">
        <f t="shared" si="13"/>
        <v>16000</v>
      </c>
      <c r="H81" s="1"/>
      <c r="I81" s="16">
        <f t="shared" si="14"/>
        <v>18</v>
      </c>
      <c r="J81" s="17" t="str">
        <f t="shared" si="15"/>
        <v xml:space="preserve">Электромонтер по обслуживанию подстанций </v>
      </c>
      <c r="K81" s="11"/>
      <c r="L81" s="19" t="str">
        <f t="shared" si="16"/>
        <v>услуга</v>
      </c>
      <c r="M81" s="23">
        <f t="shared" si="17"/>
        <v>16000</v>
      </c>
      <c r="N81" s="9"/>
      <c r="O81" s="19">
        <f t="shared" si="18"/>
        <v>1</v>
      </c>
      <c r="P81" s="20">
        <f t="shared" si="19"/>
        <v>0</v>
      </c>
    </row>
    <row r="82" spans="2:16" ht="60.75" thickBot="1" x14ac:dyDescent="0.3">
      <c r="B82" s="47">
        <v>19</v>
      </c>
      <c r="C82" s="34" t="s">
        <v>34</v>
      </c>
      <c r="D82" s="79" t="s">
        <v>63</v>
      </c>
      <c r="E82" s="75">
        <v>5000</v>
      </c>
      <c r="F82" s="33">
        <v>1</v>
      </c>
      <c r="G82" s="45">
        <f t="shared" si="13"/>
        <v>5000</v>
      </c>
      <c r="H82" s="1"/>
      <c r="I82" s="16">
        <f t="shared" si="14"/>
        <v>19</v>
      </c>
      <c r="J82" s="17" t="str">
        <f t="shared" si="15"/>
        <v xml:space="preserve">Безопасные методы и приемы выполнения работ на высоте для работников 1,2,3 группы </v>
      </c>
      <c r="K82" s="11"/>
      <c r="L82" s="19" t="str">
        <f t="shared" si="16"/>
        <v>услуга</v>
      </c>
      <c r="M82" s="23">
        <f t="shared" si="17"/>
        <v>5000</v>
      </c>
      <c r="N82" s="9"/>
      <c r="O82" s="19">
        <f t="shared" si="18"/>
        <v>1</v>
      </c>
      <c r="P82" s="20">
        <f t="shared" si="19"/>
        <v>0</v>
      </c>
    </row>
    <row r="83" spans="2:16" ht="45.75" thickBot="1" x14ac:dyDescent="0.3">
      <c r="B83" s="47">
        <v>20</v>
      </c>
      <c r="C83" s="35" t="s">
        <v>35</v>
      </c>
      <c r="D83" s="79" t="s">
        <v>63</v>
      </c>
      <c r="E83" s="73">
        <v>8000</v>
      </c>
      <c r="F83" s="26">
        <v>1</v>
      </c>
      <c r="G83" s="45">
        <f t="shared" si="13"/>
        <v>8000</v>
      </c>
      <c r="H83" s="1"/>
      <c r="I83" s="16">
        <f t="shared" si="14"/>
        <v>20</v>
      </c>
      <c r="J83" s="17" t="str">
        <f t="shared" si="15"/>
        <v xml:space="preserve">Инструктор-реаниматор по оказанию первой помощи пострадавшим </v>
      </c>
      <c r="K83" s="11"/>
      <c r="L83" s="19" t="str">
        <f t="shared" si="16"/>
        <v>услуга</v>
      </c>
      <c r="M83" s="23">
        <f t="shared" si="17"/>
        <v>8000</v>
      </c>
      <c r="N83" s="9"/>
      <c r="O83" s="19">
        <f t="shared" si="18"/>
        <v>1</v>
      </c>
      <c r="P83" s="20">
        <f t="shared" si="19"/>
        <v>0</v>
      </c>
    </row>
    <row r="84" spans="2:16" ht="45.75" thickBot="1" x14ac:dyDescent="0.3">
      <c r="B84" s="47">
        <v>21</v>
      </c>
      <c r="C84" s="36" t="s">
        <v>36</v>
      </c>
      <c r="D84" s="79" t="s">
        <v>63</v>
      </c>
      <c r="E84" s="74">
        <v>1800</v>
      </c>
      <c r="F84" s="27">
        <v>1</v>
      </c>
      <c r="G84" s="45">
        <f t="shared" si="13"/>
        <v>1800</v>
      </c>
      <c r="H84" s="1"/>
      <c r="I84" s="16">
        <f t="shared" si="14"/>
        <v>21</v>
      </c>
      <c r="J84" s="17" t="str">
        <f t="shared" si="15"/>
        <v xml:space="preserve">Оказание первой помощи пострадавшим на производстве </v>
      </c>
      <c r="K84" s="11"/>
      <c r="L84" s="19" t="str">
        <f t="shared" si="16"/>
        <v>услуга</v>
      </c>
      <c r="M84" s="23">
        <f t="shared" si="17"/>
        <v>1800</v>
      </c>
      <c r="N84" s="9"/>
      <c r="O84" s="19">
        <f t="shared" si="18"/>
        <v>1</v>
      </c>
      <c r="P84" s="20">
        <f t="shared" si="19"/>
        <v>0</v>
      </c>
    </row>
    <row r="85" spans="2:16" ht="30.75" thickBot="1" x14ac:dyDescent="0.3">
      <c r="B85" s="47">
        <v>22</v>
      </c>
      <c r="C85" s="25" t="s">
        <v>37</v>
      </c>
      <c r="D85" s="79" t="s">
        <v>63</v>
      </c>
      <c r="E85" s="73">
        <v>3200</v>
      </c>
      <c r="F85" s="33">
        <v>1</v>
      </c>
      <c r="G85" s="45">
        <f t="shared" si="13"/>
        <v>3200</v>
      </c>
      <c r="H85" s="1"/>
      <c r="I85" s="16">
        <f t="shared" si="14"/>
        <v>22</v>
      </c>
      <c r="J85" s="17" t="str">
        <f t="shared" si="15"/>
        <v xml:space="preserve">Оператор строительно-монтажного пистолета </v>
      </c>
      <c r="K85" s="11"/>
      <c r="L85" s="19" t="str">
        <f t="shared" si="16"/>
        <v>услуга</v>
      </c>
      <c r="M85" s="23">
        <f t="shared" si="17"/>
        <v>3200</v>
      </c>
      <c r="N85" s="9"/>
      <c r="O85" s="19">
        <f t="shared" si="18"/>
        <v>1</v>
      </c>
      <c r="P85" s="20">
        <f t="shared" si="19"/>
        <v>0</v>
      </c>
    </row>
    <row r="86" spans="2:16" ht="75.75" thickBot="1" x14ac:dyDescent="0.3">
      <c r="B86" s="47">
        <v>23</v>
      </c>
      <c r="C86" s="28" t="s">
        <v>38</v>
      </c>
      <c r="D86" s="79" t="s">
        <v>63</v>
      </c>
      <c r="E86" s="74">
        <v>3200</v>
      </c>
      <c r="F86" s="29">
        <v>1</v>
      </c>
      <c r="G86" s="45">
        <f t="shared" si="13"/>
        <v>3200</v>
      </c>
      <c r="H86" s="1"/>
      <c r="I86" s="16">
        <f t="shared" si="14"/>
        <v>23</v>
      </c>
      <c r="J86" s="17" t="str">
        <f t="shared" si="15"/>
        <v xml:space="preserve">Обучение и проверка знаний требований охраны труда уполномоченных (доверенных) лиц от коллектива </v>
      </c>
      <c r="K86" s="11"/>
      <c r="L86" s="19" t="str">
        <f t="shared" si="16"/>
        <v>услуга</v>
      </c>
      <c r="M86" s="23">
        <f t="shared" si="17"/>
        <v>3200</v>
      </c>
      <c r="N86" s="9"/>
      <c r="O86" s="19">
        <f t="shared" si="18"/>
        <v>1</v>
      </c>
      <c r="P86" s="20">
        <f t="shared" si="19"/>
        <v>0</v>
      </c>
    </row>
    <row r="87" spans="2:16" ht="90.75" thickBot="1" x14ac:dyDescent="0.3">
      <c r="B87" s="47">
        <v>24</v>
      </c>
      <c r="C87" s="25" t="s">
        <v>39</v>
      </c>
      <c r="D87" s="79" t="s">
        <v>63</v>
      </c>
      <c r="E87" s="73">
        <v>1820</v>
      </c>
      <c r="F87" s="26">
        <v>1</v>
      </c>
      <c r="G87" s="45">
        <f t="shared" si="13"/>
        <v>1820</v>
      </c>
      <c r="H87" s="1"/>
      <c r="I87" s="16">
        <f t="shared" si="14"/>
        <v>24</v>
      </c>
      <c r="J87" s="17" t="str">
        <f t="shared" si="15"/>
        <v xml:space="preserve">Пожарно-технический минимум требований пожарной безопасности при организации и проведении пожароопасных работ </v>
      </c>
      <c r="K87" s="11"/>
      <c r="L87" s="19" t="str">
        <f t="shared" si="16"/>
        <v>услуга</v>
      </c>
      <c r="M87" s="23">
        <f t="shared" si="17"/>
        <v>1820</v>
      </c>
      <c r="N87" s="9"/>
      <c r="O87" s="19">
        <f t="shared" si="18"/>
        <v>1</v>
      </c>
      <c r="P87" s="20">
        <f t="shared" si="19"/>
        <v>0</v>
      </c>
    </row>
    <row r="88" spans="2:16" ht="60.75" thickBot="1" x14ac:dyDescent="0.3">
      <c r="B88" s="47">
        <v>25</v>
      </c>
      <c r="C88" s="28" t="s">
        <v>40</v>
      </c>
      <c r="D88" s="79" t="s">
        <v>63</v>
      </c>
      <c r="E88" s="74">
        <v>2512</v>
      </c>
      <c r="F88" s="27">
        <v>1</v>
      </c>
      <c r="G88" s="45">
        <f t="shared" si="13"/>
        <v>2512</v>
      </c>
      <c r="H88" s="1"/>
      <c r="I88" s="16">
        <f t="shared" si="14"/>
        <v>25</v>
      </c>
      <c r="J88" s="17" t="str">
        <f t="shared" si="15"/>
        <v xml:space="preserve">Предаттестационная подготовка персонала, обслуживающего тепловые энергоустановки </v>
      </c>
      <c r="K88" s="11"/>
      <c r="L88" s="19" t="str">
        <f t="shared" si="16"/>
        <v>услуга</v>
      </c>
      <c r="M88" s="23">
        <f t="shared" si="17"/>
        <v>2512</v>
      </c>
      <c r="N88" s="9"/>
      <c r="O88" s="19">
        <f t="shared" si="18"/>
        <v>1</v>
      </c>
      <c r="P88" s="20">
        <f t="shared" si="19"/>
        <v>0</v>
      </c>
    </row>
    <row r="89" spans="2:16" ht="60.75" thickBot="1" x14ac:dyDescent="0.3">
      <c r="B89" s="47">
        <v>26</v>
      </c>
      <c r="C89" s="25" t="s">
        <v>41</v>
      </c>
      <c r="D89" s="79" t="s">
        <v>63</v>
      </c>
      <c r="E89" s="73">
        <v>3200</v>
      </c>
      <c r="F89" s="26">
        <v>1</v>
      </c>
      <c r="G89" s="45">
        <f t="shared" si="13"/>
        <v>3200</v>
      </c>
      <c r="H89" s="1"/>
      <c r="I89" s="16">
        <f t="shared" si="14"/>
        <v>26</v>
      </c>
      <c r="J89" s="17" t="str">
        <f t="shared" si="15"/>
        <v xml:space="preserve">Рабочие основных профессий, допускаемые к управлению краном с пола и зацепке груза </v>
      </c>
      <c r="K89" s="11"/>
      <c r="L89" s="19" t="str">
        <f t="shared" si="16"/>
        <v>услуга</v>
      </c>
      <c r="M89" s="23">
        <f t="shared" si="17"/>
        <v>3200</v>
      </c>
      <c r="N89" s="9"/>
      <c r="O89" s="19">
        <f t="shared" si="18"/>
        <v>1</v>
      </c>
      <c r="P89" s="20">
        <f t="shared" si="19"/>
        <v>0</v>
      </c>
    </row>
    <row r="90" spans="2:16" ht="16.5" thickBot="1" x14ac:dyDescent="0.3">
      <c r="B90" s="47">
        <v>27</v>
      </c>
      <c r="C90" s="28" t="s">
        <v>42</v>
      </c>
      <c r="D90" s="79" t="s">
        <v>63</v>
      </c>
      <c r="E90" s="74">
        <v>3200</v>
      </c>
      <c r="F90" s="27">
        <v>1</v>
      </c>
      <c r="G90" s="45">
        <f t="shared" si="13"/>
        <v>3200</v>
      </c>
      <c r="H90" s="1"/>
      <c r="I90" s="16">
        <f t="shared" si="14"/>
        <v>27</v>
      </c>
      <c r="J90" s="17" t="str">
        <f t="shared" si="15"/>
        <v xml:space="preserve">Рабочий люльки </v>
      </c>
      <c r="K90" s="11"/>
      <c r="L90" s="19" t="str">
        <f t="shared" si="16"/>
        <v>услуга</v>
      </c>
      <c r="M90" s="23">
        <f t="shared" si="17"/>
        <v>3200</v>
      </c>
      <c r="N90" s="9"/>
      <c r="O90" s="19">
        <f t="shared" si="18"/>
        <v>1</v>
      </c>
      <c r="P90" s="20">
        <f t="shared" si="19"/>
        <v>0</v>
      </c>
    </row>
    <row r="91" spans="2:16" ht="45.75" thickBot="1" x14ac:dyDescent="0.3">
      <c r="B91" s="47">
        <v>28</v>
      </c>
      <c r="C91" s="25" t="s">
        <v>43</v>
      </c>
      <c r="D91" s="79" t="s">
        <v>63</v>
      </c>
      <c r="E91" s="75">
        <v>3200</v>
      </c>
      <c r="F91" s="33">
        <v>1</v>
      </c>
      <c r="G91" s="45">
        <f t="shared" si="13"/>
        <v>3200</v>
      </c>
      <c r="H91" s="1"/>
      <c r="I91" s="16">
        <f t="shared" si="14"/>
        <v>28</v>
      </c>
      <c r="J91" s="17" t="str">
        <f t="shared" si="15"/>
        <v xml:space="preserve">Рабочий, допускаемый к работе с пневмо (электро) инструментом </v>
      </c>
      <c r="K91" s="11"/>
      <c r="L91" s="19" t="str">
        <f t="shared" si="16"/>
        <v>услуга</v>
      </c>
      <c r="M91" s="23">
        <f t="shared" si="17"/>
        <v>3200</v>
      </c>
      <c r="N91" s="9"/>
      <c r="O91" s="19">
        <f t="shared" si="18"/>
        <v>1</v>
      </c>
      <c r="P91" s="20">
        <f t="shared" si="19"/>
        <v>0</v>
      </c>
    </row>
    <row r="92" spans="2:16" ht="30.75" thickBot="1" x14ac:dyDescent="0.3">
      <c r="B92" s="47">
        <v>29</v>
      </c>
      <c r="C92" s="25" t="s">
        <v>44</v>
      </c>
      <c r="D92" s="79" t="s">
        <v>63</v>
      </c>
      <c r="E92" s="73">
        <v>20224</v>
      </c>
      <c r="F92" s="26">
        <v>1</v>
      </c>
      <c r="G92" s="45">
        <f t="shared" si="13"/>
        <v>20224</v>
      </c>
      <c r="H92" s="1"/>
      <c r="I92" s="16">
        <f t="shared" si="14"/>
        <v>29</v>
      </c>
      <c r="J92" s="17" t="str">
        <f t="shared" si="15"/>
        <v>Специалист по охране труда</v>
      </c>
      <c r="K92" s="11"/>
      <c r="L92" s="19" t="str">
        <f t="shared" si="16"/>
        <v>услуга</v>
      </c>
      <c r="M92" s="23">
        <f t="shared" si="17"/>
        <v>20224</v>
      </c>
      <c r="N92" s="9"/>
      <c r="O92" s="19">
        <f t="shared" si="18"/>
        <v>1</v>
      </c>
      <c r="P92" s="20">
        <f t="shared" si="19"/>
        <v>0</v>
      </c>
    </row>
    <row r="93" spans="2:16" ht="45.75" thickBot="1" x14ac:dyDescent="0.3">
      <c r="B93" s="47">
        <v>30</v>
      </c>
      <c r="C93" s="28" t="s">
        <v>45</v>
      </c>
      <c r="D93" s="79" t="s">
        <v>63</v>
      </c>
      <c r="E93" s="74">
        <v>20174</v>
      </c>
      <c r="F93" s="27">
        <v>1</v>
      </c>
      <c r="G93" s="45">
        <f t="shared" si="13"/>
        <v>20174</v>
      </c>
      <c r="H93" s="1"/>
      <c r="I93" s="16">
        <f t="shared" si="14"/>
        <v>30</v>
      </c>
      <c r="J93" s="17" t="str">
        <f t="shared" si="15"/>
        <v>Диспетчер автомобильного транспорта</v>
      </c>
      <c r="K93" s="11"/>
      <c r="L93" s="19" t="str">
        <f t="shared" si="16"/>
        <v>услуга</v>
      </c>
      <c r="M93" s="23">
        <f t="shared" si="17"/>
        <v>20174</v>
      </c>
      <c r="N93" s="9"/>
      <c r="O93" s="19">
        <f t="shared" si="18"/>
        <v>1</v>
      </c>
      <c r="P93" s="20">
        <f t="shared" si="19"/>
        <v>0</v>
      </c>
    </row>
    <row r="94" spans="2:16" ht="75.75" thickBot="1" x14ac:dyDescent="0.3">
      <c r="B94" s="47">
        <v>31</v>
      </c>
      <c r="C94" s="25" t="s">
        <v>46</v>
      </c>
      <c r="D94" s="79" t="s">
        <v>63</v>
      </c>
      <c r="E94" s="73">
        <v>20174</v>
      </c>
      <c r="F94" s="33">
        <v>1</v>
      </c>
      <c r="G94" s="45">
        <f t="shared" si="13"/>
        <v>20174</v>
      </c>
      <c r="H94" s="1"/>
      <c r="I94" s="16">
        <f t="shared" si="14"/>
        <v>31</v>
      </c>
      <c r="J94" s="17" t="str">
        <f t="shared" si="15"/>
        <v>Контролер технического состояния автотранспортных средств (механик по выпуску автотранспорта)</v>
      </c>
      <c r="K94" s="11"/>
      <c r="L94" s="19" t="str">
        <f t="shared" si="16"/>
        <v>услуга</v>
      </c>
      <c r="M94" s="23">
        <f t="shared" si="17"/>
        <v>20174</v>
      </c>
      <c r="N94" s="9"/>
      <c r="O94" s="19">
        <f t="shared" si="18"/>
        <v>1</v>
      </c>
      <c r="P94" s="20">
        <f t="shared" si="19"/>
        <v>0</v>
      </c>
    </row>
    <row r="95" spans="2:16" ht="60.75" thickBot="1" x14ac:dyDescent="0.3">
      <c r="B95" s="47">
        <v>32</v>
      </c>
      <c r="C95" s="28" t="s">
        <v>47</v>
      </c>
      <c r="D95" s="79" t="s">
        <v>63</v>
      </c>
      <c r="E95" s="74">
        <v>25344</v>
      </c>
      <c r="F95" s="27">
        <v>1</v>
      </c>
      <c r="G95" s="45">
        <f t="shared" si="13"/>
        <v>25344</v>
      </c>
      <c r="H95" s="1"/>
      <c r="I95" s="16">
        <f t="shared" si="14"/>
        <v>32</v>
      </c>
      <c r="J95" s="17" t="str">
        <f t="shared" si="15"/>
        <v>Специалист, ответственный за обеспечение безопасности дорожного движения</v>
      </c>
      <c r="K95" s="11"/>
      <c r="L95" s="19" t="str">
        <f t="shared" si="16"/>
        <v>услуга</v>
      </c>
      <c r="M95" s="23">
        <f t="shared" si="17"/>
        <v>25344</v>
      </c>
      <c r="N95" s="9"/>
      <c r="O95" s="19">
        <f t="shared" si="18"/>
        <v>1</v>
      </c>
      <c r="P95" s="20">
        <f t="shared" si="19"/>
        <v>0</v>
      </c>
    </row>
    <row r="96" spans="2:16" ht="30.75" thickBot="1" x14ac:dyDescent="0.3">
      <c r="B96" s="47">
        <v>33</v>
      </c>
      <c r="C96" s="28" t="s">
        <v>48</v>
      </c>
      <c r="D96" s="79" t="s">
        <v>63</v>
      </c>
      <c r="E96" s="75">
        <v>16000</v>
      </c>
      <c r="F96" s="27">
        <v>1</v>
      </c>
      <c r="G96" s="45">
        <f t="shared" si="13"/>
        <v>16000</v>
      </c>
      <c r="H96" s="1"/>
      <c r="I96" s="16">
        <f t="shared" si="14"/>
        <v>33</v>
      </c>
      <c r="J96" s="17" t="str">
        <f t="shared" si="15"/>
        <v xml:space="preserve">Диспетчер сетевого предприятия </v>
      </c>
      <c r="K96" s="11"/>
      <c r="L96" s="19" t="str">
        <f t="shared" si="16"/>
        <v>услуга</v>
      </c>
      <c r="M96" s="23">
        <f t="shared" si="17"/>
        <v>16000</v>
      </c>
      <c r="N96" s="9"/>
      <c r="O96" s="19">
        <f t="shared" si="18"/>
        <v>1</v>
      </c>
      <c r="P96" s="20">
        <f t="shared" si="19"/>
        <v>0</v>
      </c>
    </row>
    <row r="97" spans="2:16" ht="30.75" thickBot="1" x14ac:dyDescent="0.3">
      <c r="B97" s="47">
        <v>34</v>
      </c>
      <c r="C97" s="32" t="s">
        <v>49</v>
      </c>
      <c r="D97" s="79" t="s">
        <v>63</v>
      </c>
      <c r="E97" s="73">
        <v>8000</v>
      </c>
      <c r="F97" s="33">
        <v>1</v>
      </c>
      <c r="G97" s="45">
        <f t="shared" si="13"/>
        <v>8000</v>
      </c>
      <c r="H97" s="1"/>
      <c r="I97" s="16">
        <f t="shared" si="14"/>
        <v>34</v>
      </c>
      <c r="J97" s="17" t="str">
        <f t="shared" si="15"/>
        <v xml:space="preserve">Агент по сбыту энергии (контролер энергосбыта) </v>
      </c>
      <c r="K97" s="11"/>
      <c r="L97" s="19" t="str">
        <f t="shared" si="16"/>
        <v>услуга</v>
      </c>
      <c r="M97" s="23">
        <f t="shared" si="17"/>
        <v>8000</v>
      </c>
      <c r="N97" s="9"/>
      <c r="O97" s="19">
        <f t="shared" si="18"/>
        <v>1</v>
      </c>
      <c r="P97" s="20">
        <f t="shared" si="19"/>
        <v>0</v>
      </c>
    </row>
    <row r="98" spans="2:16" ht="60.75" thickBot="1" x14ac:dyDescent="0.3">
      <c r="B98" s="47">
        <v>35</v>
      </c>
      <c r="C98" s="28" t="s">
        <v>50</v>
      </c>
      <c r="D98" s="79" t="s">
        <v>63</v>
      </c>
      <c r="E98" s="74">
        <v>8000</v>
      </c>
      <c r="F98" s="29">
        <v>1</v>
      </c>
      <c r="G98" s="45">
        <f t="shared" si="13"/>
        <v>8000</v>
      </c>
      <c r="H98" s="1"/>
      <c r="I98" s="16">
        <f t="shared" si="14"/>
        <v>35</v>
      </c>
      <c r="J98" s="17" t="str">
        <f t="shared" si="15"/>
        <v xml:space="preserve">Инженер (мастер) по организации эксплуатации и ремонта оборудования подстанций </v>
      </c>
      <c r="K98" s="11"/>
      <c r="L98" s="19" t="str">
        <f t="shared" si="16"/>
        <v>услуга</v>
      </c>
      <c r="M98" s="23">
        <f t="shared" si="17"/>
        <v>8000</v>
      </c>
      <c r="N98" s="9"/>
      <c r="O98" s="19">
        <f t="shared" si="18"/>
        <v>1</v>
      </c>
      <c r="P98" s="20">
        <f t="shared" si="19"/>
        <v>0</v>
      </c>
    </row>
    <row r="99" spans="2:16" ht="30.75" thickBot="1" x14ac:dyDescent="0.3">
      <c r="B99" s="47">
        <v>36</v>
      </c>
      <c r="C99" s="32" t="s">
        <v>51</v>
      </c>
      <c r="D99" s="79" t="s">
        <v>63</v>
      </c>
      <c r="E99" s="75">
        <v>8000</v>
      </c>
      <c r="F99" s="37">
        <v>1</v>
      </c>
      <c r="G99" s="45">
        <f t="shared" si="13"/>
        <v>8000</v>
      </c>
      <c r="H99" s="1"/>
      <c r="I99" s="16">
        <f t="shared" si="14"/>
        <v>36</v>
      </c>
      <c r="J99" s="17" t="str">
        <f t="shared" si="15"/>
        <v xml:space="preserve">Мастер по учету электроэнергии </v>
      </c>
      <c r="K99" s="11"/>
      <c r="L99" s="19" t="str">
        <f t="shared" si="16"/>
        <v>услуга</v>
      </c>
      <c r="M99" s="23">
        <f t="shared" si="17"/>
        <v>8000</v>
      </c>
      <c r="N99" s="9"/>
      <c r="O99" s="19">
        <f t="shared" si="18"/>
        <v>1</v>
      </c>
      <c r="P99" s="20">
        <f t="shared" si="19"/>
        <v>0</v>
      </c>
    </row>
    <row r="100" spans="2:16" ht="75.75" thickBot="1" x14ac:dyDescent="0.3">
      <c r="B100" s="47">
        <v>37</v>
      </c>
      <c r="C100" s="25" t="s">
        <v>52</v>
      </c>
      <c r="D100" s="79" t="s">
        <v>63</v>
      </c>
      <c r="E100" s="73">
        <v>8000</v>
      </c>
      <c r="F100" s="30">
        <v>1</v>
      </c>
      <c r="G100" s="46">
        <f t="shared" si="13"/>
        <v>8000</v>
      </c>
      <c r="H100" s="1"/>
      <c r="I100" s="16">
        <f t="shared" si="14"/>
        <v>37</v>
      </c>
      <c r="J100" s="17" t="str">
        <f t="shared" si="15"/>
        <v xml:space="preserve">Мастер по эксплуатации и ремонту оборудования распределительных сетей и трансформаторных пунктов </v>
      </c>
      <c r="K100" s="11"/>
      <c r="L100" s="19" t="str">
        <f t="shared" si="16"/>
        <v>услуга</v>
      </c>
      <c r="M100" s="23">
        <f t="shared" si="17"/>
        <v>8000</v>
      </c>
      <c r="N100" s="9"/>
      <c r="O100" s="19">
        <f t="shared" si="18"/>
        <v>1</v>
      </c>
      <c r="P100" s="20">
        <f t="shared" si="19"/>
        <v>0</v>
      </c>
    </row>
    <row r="101" spans="2:16" ht="75.75" thickBot="1" x14ac:dyDescent="0.3">
      <c r="B101" s="47">
        <v>38</v>
      </c>
      <c r="C101" s="28" t="s">
        <v>53</v>
      </c>
      <c r="D101" s="79" t="s">
        <v>63</v>
      </c>
      <c r="E101" s="74">
        <v>8064</v>
      </c>
      <c r="F101" s="29">
        <v>1</v>
      </c>
      <c r="G101" s="45">
        <f t="shared" si="13"/>
        <v>8064</v>
      </c>
      <c r="H101" s="1"/>
      <c r="I101" s="16">
        <f t="shared" si="14"/>
        <v>38</v>
      </c>
      <c r="J101" s="17" t="str">
        <f t="shared" si="15"/>
        <v xml:space="preserve">Обеспечение экологической безопасности при работах в области обращения с опасными отходами </v>
      </c>
      <c r="K101" s="11"/>
      <c r="L101" s="19" t="str">
        <f t="shared" si="16"/>
        <v>услуга</v>
      </c>
      <c r="M101" s="23">
        <f t="shared" si="17"/>
        <v>8064</v>
      </c>
      <c r="N101" s="9"/>
      <c r="O101" s="19">
        <f t="shared" si="18"/>
        <v>1</v>
      </c>
      <c r="P101" s="20">
        <f t="shared" si="19"/>
        <v>0</v>
      </c>
    </row>
    <row r="102" spans="2:16" ht="60.75" thickBot="1" x14ac:dyDescent="0.3">
      <c r="B102" s="47">
        <v>39</v>
      </c>
      <c r="C102" s="25" t="s">
        <v>54</v>
      </c>
      <c r="D102" s="79" t="s">
        <v>63</v>
      </c>
      <c r="E102" s="73">
        <v>8000</v>
      </c>
      <c r="F102" s="26">
        <v>1</v>
      </c>
      <c r="G102" s="45">
        <f t="shared" si="13"/>
        <v>8000</v>
      </c>
      <c r="H102" s="1"/>
      <c r="I102" s="16">
        <f t="shared" si="14"/>
        <v>39</v>
      </c>
      <c r="J102" s="17" t="str">
        <f t="shared" si="15"/>
        <v xml:space="preserve">Специалист оперативно-расчетного сектора по расчету релейной защиты и автоматики </v>
      </c>
      <c r="K102" s="11"/>
      <c r="L102" s="19" t="str">
        <f t="shared" si="16"/>
        <v>услуга</v>
      </c>
      <c r="M102" s="23">
        <f t="shared" si="17"/>
        <v>8000</v>
      </c>
      <c r="N102" s="9"/>
      <c r="O102" s="19">
        <f t="shared" si="18"/>
        <v>1</v>
      </c>
      <c r="P102" s="20">
        <f t="shared" si="19"/>
        <v>0</v>
      </c>
    </row>
    <row r="103" spans="2:16" ht="45.75" thickBot="1" x14ac:dyDescent="0.3">
      <c r="B103" s="47">
        <v>40</v>
      </c>
      <c r="C103" s="28" t="s">
        <v>55</v>
      </c>
      <c r="D103" s="79" t="s">
        <v>63</v>
      </c>
      <c r="E103" s="74">
        <v>8000</v>
      </c>
      <c r="F103" s="27">
        <v>1</v>
      </c>
      <c r="G103" s="45">
        <f t="shared" si="13"/>
        <v>8000</v>
      </c>
      <c r="H103" s="1"/>
      <c r="I103" s="16">
        <f t="shared" si="14"/>
        <v>40</v>
      </c>
      <c r="J103" s="17" t="str">
        <f t="shared" si="15"/>
        <v xml:space="preserve">Специалист РЗиА по обслуживанию панелей защит </v>
      </c>
      <c r="K103" s="11"/>
      <c r="L103" s="19" t="str">
        <f t="shared" si="16"/>
        <v>услуга</v>
      </c>
      <c r="M103" s="23">
        <f t="shared" si="17"/>
        <v>8000</v>
      </c>
      <c r="N103" s="9"/>
      <c r="O103" s="19">
        <f t="shared" si="18"/>
        <v>1</v>
      </c>
      <c r="P103" s="20">
        <f t="shared" si="19"/>
        <v>0</v>
      </c>
    </row>
    <row r="104" spans="2:16" ht="75.75" thickBot="1" x14ac:dyDescent="0.3">
      <c r="B104" s="47">
        <v>41</v>
      </c>
      <c r="C104" s="28" t="s">
        <v>56</v>
      </c>
      <c r="D104" s="79" t="s">
        <v>63</v>
      </c>
      <c r="E104" s="75">
        <v>15048</v>
      </c>
      <c r="F104" s="27">
        <v>1</v>
      </c>
      <c r="G104" s="45">
        <f t="shared" si="13"/>
        <v>15048</v>
      </c>
      <c r="H104" s="1"/>
      <c r="I104" s="16">
        <f t="shared" si="14"/>
        <v>41</v>
      </c>
      <c r="J104" s="17" t="str">
        <f t="shared" si="15"/>
        <v xml:space="preserve">Обучение по специальной оценке условий труда для лиц, претендующих на получение сертификата эксперта </v>
      </c>
      <c r="K104" s="11"/>
      <c r="L104" s="19" t="str">
        <f t="shared" si="16"/>
        <v>услуга</v>
      </c>
      <c r="M104" s="23">
        <f t="shared" si="17"/>
        <v>15048</v>
      </c>
      <c r="N104" s="9"/>
      <c r="O104" s="19">
        <f t="shared" si="18"/>
        <v>1</v>
      </c>
      <c r="P104" s="20">
        <f t="shared" si="19"/>
        <v>0</v>
      </c>
    </row>
    <row r="105" spans="2:16" ht="60.75" thickBot="1" x14ac:dyDescent="0.3">
      <c r="B105" s="47">
        <v>42</v>
      </c>
      <c r="C105" s="34" t="s">
        <v>57</v>
      </c>
      <c r="D105" s="79" t="s">
        <v>63</v>
      </c>
      <c r="E105" s="76">
        <v>5000</v>
      </c>
      <c r="F105" s="33">
        <v>1</v>
      </c>
      <c r="G105" s="45">
        <f t="shared" si="13"/>
        <v>5000</v>
      </c>
      <c r="H105" s="1"/>
      <c r="I105" s="16">
        <f t="shared" si="14"/>
        <v>42</v>
      </c>
      <c r="J105" s="17" t="str">
        <f t="shared" si="15"/>
        <v xml:space="preserve">Безопасные методы и приемы выполнения работ на высоте для работников 3 группы </v>
      </c>
      <c r="K105" s="11"/>
      <c r="L105" s="19" t="str">
        <f t="shared" si="16"/>
        <v>услуга</v>
      </c>
      <c r="M105" s="23">
        <f t="shared" si="17"/>
        <v>5000</v>
      </c>
      <c r="N105" s="9"/>
      <c r="O105" s="19">
        <f t="shared" si="18"/>
        <v>1</v>
      </c>
      <c r="P105" s="20">
        <f t="shared" si="19"/>
        <v>0</v>
      </c>
    </row>
    <row r="106" spans="2:16" ht="45.75" thickBot="1" x14ac:dyDescent="0.3">
      <c r="B106" s="47">
        <v>43</v>
      </c>
      <c r="C106" s="36" t="s">
        <v>35</v>
      </c>
      <c r="D106" s="79" t="s">
        <v>63</v>
      </c>
      <c r="E106" s="74">
        <v>8000</v>
      </c>
      <c r="F106" s="27">
        <v>1</v>
      </c>
      <c r="G106" s="45">
        <f t="shared" si="13"/>
        <v>8000</v>
      </c>
      <c r="H106" s="1"/>
      <c r="I106" s="16">
        <f t="shared" si="14"/>
        <v>43</v>
      </c>
      <c r="J106" s="17" t="str">
        <f t="shared" si="15"/>
        <v xml:space="preserve">Инструктор-реаниматор по оказанию первой помощи пострадавшим </v>
      </c>
      <c r="K106" s="11"/>
      <c r="L106" s="19" t="str">
        <f t="shared" si="16"/>
        <v>услуга</v>
      </c>
      <c r="M106" s="23">
        <f t="shared" si="17"/>
        <v>8000</v>
      </c>
      <c r="N106" s="9"/>
      <c r="O106" s="19">
        <f t="shared" si="18"/>
        <v>1</v>
      </c>
      <c r="P106" s="20">
        <f t="shared" si="19"/>
        <v>0</v>
      </c>
    </row>
    <row r="107" spans="2:16" ht="45.75" thickBot="1" x14ac:dyDescent="0.3">
      <c r="B107" s="47">
        <v>44</v>
      </c>
      <c r="C107" s="35" t="s">
        <v>36</v>
      </c>
      <c r="D107" s="79" t="s">
        <v>63</v>
      </c>
      <c r="E107" s="73">
        <v>1800</v>
      </c>
      <c r="F107" s="26">
        <v>1</v>
      </c>
      <c r="G107" s="45">
        <f t="shared" si="13"/>
        <v>1800</v>
      </c>
      <c r="H107" s="1"/>
      <c r="I107" s="16">
        <f t="shared" si="14"/>
        <v>44</v>
      </c>
      <c r="J107" s="17" t="str">
        <f t="shared" si="15"/>
        <v xml:space="preserve">Оказание первой помощи пострадавшим на производстве </v>
      </c>
      <c r="K107" s="11"/>
      <c r="L107" s="19" t="str">
        <f t="shared" si="16"/>
        <v>услуга</v>
      </c>
      <c r="M107" s="23">
        <f t="shared" si="17"/>
        <v>1800</v>
      </c>
      <c r="N107" s="9"/>
      <c r="O107" s="19">
        <f t="shared" si="18"/>
        <v>1</v>
      </c>
      <c r="P107" s="20">
        <f t="shared" si="19"/>
        <v>0</v>
      </c>
    </row>
    <row r="108" spans="2:16" ht="60.75" thickBot="1" x14ac:dyDescent="0.3">
      <c r="B108" s="47">
        <v>45</v>
      </c>
      <c r="C108" s="28" t="s">
        <v>58</v>
      </c>
      <c r="D108" s="79" t="s">
        <v>63</v>
      </c>
      <c r="E108" s="74">
        <v>3200</v>
      </c>
      <c r="F108" s="27">
        <v>1</v>
      </c>
      <c r="G108" s="45">
        <f t="shared" si="13"/>
        <v>3200</v>
      </c>
      <c r="H108" s="1"/>
      <c r="I108" s="16">
        <f t="shared" si="14"/>
        <v>45</v>
      </c>
      <c r="J108" s="17" t="str">
        <f t="shared" si="15"/>
        <v xml:space="preserve">Обучение и проверка знаний требований охраны труда руководителей и специалистов </v>
      </c>
      <c r="K108" s="11"/>
      <c r="L108" s="19" t="str">
        <f t="shared" si="16"/>
        <v>услуга</v>
      </c>
      <c r="M108" s="23">
        <f t="shared" si="17"/>
        <v>3200</v>
      </c>
      <c r="N108" s="9"/>
      <c r="O108" s="19">
        <f t="shared" si="18"/>
        <v>1</v>
      </c>
      <c r="P108" s="20">
        <f t="shared" si="19"/>
        <v>0</v>
      </c>
    </row>
    <row r="109" spans="2:16" ht="60.75" thickBot="1" x14ac:dyDescent="0.3">
      <c r="B109" s="47">
        <v>46</v>
      </c>
      <c r="C109" s="25" t="s">
        <v>59</v>
      </c>
      <c r="D109" s="79" t="s">
        <v>63</v>
      </c>
      <c r="E109" s="75">
        <v>9000</v>
      </c>
      <c r="F109" s="26">
        <v>1</v>
      </c>
      <c r="G109" s="45">
        <f t="shared" si="13"/>
        <v>9000</v>
      </c>
      <c r="H109" s="1"/>
      <c r="I109" s="16">
        <f t="shared" si="14"/>
        <v>46</v>
      </c>
      <c r="J109" s="17" t="str">
        <f t="shared" si="15"/>
        <v xml:space="preserve">Обучение членов комиссий по проведению специальной оценки условий труда </v>
      </c>
      <c r="K109" s="11"/>
      <c r="L109" s="19" t="str">
        <f t="shared" si="16"/>
        <v>услуга</v>
      </c>
      <c r="M109" s="23">
        <f t="shared" si="17"/>
        <v>9000</v>
      </c>
      <c r="N109" s="9"/>
      <c r="O109" s="19">
        <f t="shared" si="18"/>
        <v>1</v>
      </c>
      <c r="P109" s="20">
        <f t="shared" si="19"/>
        <v>0</v>
      </c>
    </row>
    <row r="110" spans="2:16" ht="75.75" thickBot="1" x14ac:dyDescent="0.3">
      <c r="B110" s="47">
        <v>47</v>
      </c>
      <c r="C110" s="38" t="s">
        <v>38</v>
      </c>
      <c r="D110" s="79" t="s">
        <v>63</v>
      </c>
      <c r="E110" s="75">
        <v>3200</v>
      </c>
      <c r="F110" s="27">
        <v>1</v>
      </c>
      <c r="G110" s="45">
        <f t="shared" si="13"/>
        <v>3200</v>
      </c>
      <c r="H110" s="1"/>
      <c r="I110" s="16">
        <f t="shared" si="14"/>
        <v>47</v>
      </c>
      <c r="J110" s="17" t="str">
        <f t="shared" si="15"/>
        <v xml:space="preserve">Обучение и проверка знаний требований охраны труда уполномоченных (доверенных) лиц от коллектива </v>
      </c>
      <c r="K110" s="11"/>
      <c r="L110" s="19" t="str">
        <f t="shared" si="16"/>
        <v>услуга</v>
      </c>
      <c r="M110" s="23">
        <f t="shared" si="17"/>
        <v>3200</v>
      </c>
      <c r="N110" s="9"/>
      <c r="O110" s="19">
        <f t="shared" si="18"/>
        <v>1</v>
      </c>
      <c r="P110" s="20">
        <f t="shared" si="19"/>
        <v>0</v>
      </c>
    </row>
    <row r="111" spans="2:16" ht="45.75" thickBot="1" x14ac:dyDescent="0.3">
      <c r="B111" s="47">
        <v>48</v>
      </c>
      <c r="C111" s="28" t="s">
        <v>60</v>
      </c>
      <c r="D111" s="79" t="s">
        <v>63</v>
      </c>
      <c r="E111" s="73">
        <v>2500</v>
      </c>
      <c r="F111" s="30">
        <v>1</v>
      </c>
      <c r="G111" s="46">
        <f t="shared" si="13"/>
        <v>2500</v>
      </c>
      <c r="H111" s="1"/>
      <c r="I111" s="16">
        <f t="shared" si="14"/>
        <v>48</v>
      </c>
      <c r="J111" s="17" t="str">
        <f t="shared" si="15"/>
        <v xml:space="preserve">Предаттестационная подготовка ответственных за тепловое хозяйство </v>
      </c>
      <c r="K111" s="11"/>
      <c r="L111" s="19" t="str">
        <f t="shared" si="16"/>
        <v>услуга</v>
      </c>
      <c r="M111" s="23">
        <f t="shared" si="17"/>
        <v>2500</v>
      </c>
      <c r="N111" s="9"/>
      <c r="O111" s="19">
        <f t="shared" si="18"/>
        <v>1</v>
      </c>
      <c r="P111" s="20">
        <f t="shared" si="19"/>
        <v>0</v>
      </c>
    </row>
    <row r="112" spans="2:16" ht="75.75" thickBot="1" x14ac:dyDescent="0.3">
      <c r="B112" s="47">
        <v>49</v>
      </c>
      <c r="C112" s="28" t="s">
        <v>61</v>
      </c>
      <c r="D112" s="79" t="s">
        <v>63</v>
      </c>
      <c r="E112" s="74">
        <v>6500</v>
      </c>
      <c r="F112" s="29">
        <v>1</v>
      </c>
      <c r="G112" s="45">
        <f t="shared" si="13"/>
        <v>6500</v>
      </c>
      <c r="H112" s="1"/>
      <c r="I112" s="16">
        <f t="shared" si="14"/>
        <v>49</v>
      </c>
      <c r="J112" s="17" t="str">
        <f t="shared" si="15"/>
        <v xml:space="preserve">Предаттестационная подготовка руководителей и специалистов в области промышленной безопасности (А+Б9) </v>
      </c>
      <c r="K112" s="11"/>
      <c r="L112" s="19" t="str">
        <f t="shared" si="16"/>
        <v>услуга</v>
      </c>
      <c r="M112" s="23">
        <f t="shared" si="17"/>
        <v>6500</v>
      </c>
      <c r="N112" s="9"/>
      <c r="O112" s="19">
        <f t="shared" si="18"/>
        <v>1</v>
      </c>
      <c r="P112" s="20">
        <f t="shared" si="19"/>
        <v>0</v>
      </c>
    </row>
    <row r="113" spans="2:16" ht="75.75" thickBot="1" x14ac:dyDescent="0.3">
      <c r="B113" s="47">
        <v>50</v>
      </c>
      <c r="C113" s="25" t="s">
        <v>62</v>
      </c>
      <c r="D113" s="79" t="s">
        <v>63</v>
      </c>
      <c r="E113" s="75">
        <v>1820</v>
      </c>
      <c r="F113" s="27">
        <v>1</v>
      </c>
      <c r="G113" s="45">
        <f t="shared" si="13"/>
        <v>1820</v>
      </c>
      <c r="H113" s="1"/>
      <c r="I113" s="16">
        <f t="shared" si="14"/>
        <v>50</v>
      </c>
      <c r="J113" s="17" t="str">
        <f t="shared" si="15"/>
        <v xml:space="preserve">Пожарно-технический минимум требований пожарной безопасности для руководителей и специалистов </v>
      </c>
      <c r="K113" s="11"/>
      <c r="L113" s="19" t="str">
        <f t="shared" si="16"/>
        <v>услуга</v>
      </c>
      <c r="M113" s="23">
        <f t="shared" si="17"/>
        <v>1820</v>
      </c>
      <c r="N113" s="9"/>
      <c r="O113" s="19">
        <f t="shared" si="18"/>
        <v>1</v>
      </c>
      <c r="P113" s="20">
        <f t="shared" si="19"/>
        <v>0</v>
      </c>
    </row>
    <row r="114" spans="2:16" ht="90.75" thickBot="1" x14ac:dyDescent="0.3">
      <c r="B114" s="47">
        <v>51</v>
      </c>
      <c r="C114" s="28" t="s">
        <v>39</v>
      </c>
      <c r="D114" s="79" t="s">
        <v>63</v>
      </c>
      <c r="E114" s="75">
        <v>1820</v>
      </c>
      <c r="F114" s="33">
        <v>1</v>
      </c>
      <c r="G114" s="45">
        <f t="shared" si="13"/>
        <v>1820</v>
      </c>
      <c r="H114" s="1"/>
      <c r="I114" s="16">
        <f t="shared" si="14"/>
        <v>51</v>
      </c>
      <c r="J114" s="18" t="str">
        <f t="shared" si="15"/>
        <v xml:space="preserve">Пожарно-технический минимум требований пожарной безопасности при организации и проведении пожароопасных работ </v>
      </c>
      <c r="K114" s="12"/>
      <c r="L114" s="19" t="str">
        <f t="shared" si="16"/>
        <v>услуга</v>
      </c>
      <c r="M114" s="23">
        <f t="shared" si="17"/>
        <v>1820</v>
      </c>
      <c r="N114" s="10"/>
      <c r="O114" s="19">
        <f t="shared" si="18"/>
        <v>1</v>
      </c>
      <c r="P114" s="21">
        <f t="shared" si="19"/>
        <v>0</v>
      </c>
    </row>
    <row r="115" spans="2:16" ht="15.75" thickBot="1" x14ac:dyDescent="0.3">
      <c r="B115" s="54" t="s">
        <v>5</v>
      </c>
      <c r="C115" s="55"/>
      <c r="D115" s="78"/>
      <c r="E115" s="55"/>
      <c r="F115" s="56"/>
      <c r="G115" s="48">
        <f>SUM(G64:G114)</f>
        <v>465744</v>
      </c>
      <c r="H115" s="1"/>
      <c r="I115" s="70" t="s">
        <v>5</v>
      </c>
      <c r="J115" s="71"/>
      <c r="K115" s="71"/>
      <c r="L115" s="71"/>
      <c r="M115" s="71"/>
      <c r="N115" s="71"/>
      <c r="O115" s="72"/>
      <c r="P115" s="13">
        <f>SUM(P64:P114)</f>
        <v>0</v>
      </c>
    </row>
    <row r="116" spans="2:16" x14ac:dyDescent="0.25">
      <c r="B116" s="65" t="s">
        <v>15</v>
      </c>
      <c r="C116" s="66"/>
      <c r="D116" s="66"/>
      <c r="E116" s="66"/>
      <c r="F116" s="39">
        <v>0</v>
      </c>
      <c r="G116" s="14">
        <f>G115*F116</f>
        <v>0</v>
      </c>
      <c r="H116" s="1"/>
      <c r="I116" s="67" t="s">
        <v>15</v>
      </c>
      <c r="J116" s="68"/>
      <c r="K116" s="68"/>
      <c r="L116" s="68"/>
      <c r="M116" s="68"/>
      <c r="N116" s="68"/>
      <c r="O116" s="24">
        <v>0</v>
      </c>
      <c r="P116" s="14">
        <f>P115*O116</f>
        <v>0</v>
      </c>
    </row>
    <row r="117" spans="2:16" ht="15.75" thickBot="1" x14ac:dyDescent="0.3">
      <c r="B117" s="57" t="s">
        <v>6</v>
      </c>
      <c r="C117" s="58"/>
      <c r="D117" s="58"/>
      <c r="E117" s="58"/>
      <c r="F117" s="59"/>
      <c r="G117" s="15">
        <f>G115+G116</f>
        <v>465744</v>
      </c>
      <c r="H117" s="1"/>
      <c r="I117" s="57" t="s">
        <v>6</v>
      </c>
      <c r="J117" s="58"/>
      <c r="K117" s="58"/>
      <c r="L117" s="58"/>
      <c r="M117" s="58"/>
      <c r="N117" s="58"/>
      <c r="O117" s="59"/>
      <c r="P117" s="15">
        <f>P115+P116</f>
        <v>0</v>
      </c>
    </row>
    <row r="118" spans="2:16" x14ac:dyDescent="0.25">
      <c r="B118" s="91" t="s">
        <v>68</v>
      </c>
      <c r="C118" s="91"/>
      <c r="D118" s="91"/>
      <c r="E118" s="91"/>
      <c r="F118" s="91"/>
      <c r="G118" s="92">
        <f>G115+G61</f>
        <v>931488</v>
      </c>
      <c r="K118" s="91" t="s">
        <v>68</v>
      </c>
      <c r="L118" s="91"/>
      <c r="M118" s="91"/>
      <c r="N118" s="91"/>
      <c r="O118" s="91"/>
      <c r="P118" s="92">
        <f>P115+P59</f>
        <v>0</v>
      </c>
    </row>
    <row r="119" spans="2:16" x14ac:dyDescent="0.25">
      <c r="B119" s="91" t="s">
        <v>69</v>
      </c>
      <c r="C119" s="91"/>
      <c r="D119" s="91"/>
      <c r="E119" s="91"/>
      <c r="F119" s="93">
        <v>0</v>
      </c>
      <c r="G119" s="92">
        <f>G116+G60</f>
        <v>0</v>
      </c>
      <c r="K119" s="91" t="s">
        <v>69</v>
      </c>
      <c r="L119" s="91"/>
      <c r="M119" s="91"/>
      <c r="N119" s="91"/>
      <c r="O119" s="93">
        <v>0</v>
      </c>
      <c r="P119" s="92">
        <f>P116+P60</f>
        <v>0</v>
      </c>
    </row>
    <row r="120" spans="2:16" x14ac:dyDescent="0.25">
      <c r="B120" s="94" t="s">
        <v>70</v>
      </c>
      <c r="C120" s="95"/>
      <c r="D120" s="96"/>
      <c r="E120" s="91"/>
      <c r="F120" s="91"/>
      <c r="G120" s="92">
        <f>G118+G119</f>
        <v>931488</v>
      </c>
      <c r="K120" s="94" t="s">
        <v>70</v>
      </c>
      <c r="L120" s="95"/>
      <c r="M120" s="96"/>
      <c r="N120" s="91"/>
      <c r="O120" s="91"/>
      <c r="P120" s="92">
        <f>P117+P61</f>
        <v>0</v>
      </c>
    </row>
  </sheetData>
  <mergeCells count="18">
    <mergeCell ref="B117:F117"/>
    <mergeCell ref="I117:O117"/>
    <mergeCell ref="B120:D120"/>
    <mergeCell ref="K120:M120"/>
    <mergeCell ref="B115:F115"/>
    <mergeCell ref="I115:O115"/>
    <mergeCell ref="B116:E116"/>
    <mergeCell ref="I116:N116"/>
    <mergeCell ref="B1:P1"/>
    <mergeCell ref="B3:E3"/>
    <mergeCell ref="B59:F59"/>
    <mergeCell ref="B61:F61"/>
    <mergeCell ref="B6:G6"/>
    <mergeCell ref="I61:O61"/>
    <mergeCell ref="B60:E60"/>
    <mergeCell ref="I60:N60"/>
    <mergeCell ref="I6:P6"/>
    <mergeCell ref="I59:O59"/>
  </mergeCells>
  <pageMargins left="0.7" right="0.7" top="0.75" bottom="0.75" header="0.3" footer="0.3"/>
  <pageSetup paperSize="9" orientation="portrait" r:id="rId1"/>
  <ignoredErrors>
    <ignoredError sqref="L58 L8:L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2018-12-04T02:49:29Z</dcterms:modified>
</cp:coreProperties>
</file>