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9" i="1"/>
  <c r="M10" i="1" l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9" i="1"/>
  <c r="P9" i="1"/>
  <c r="P10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P35" i="1" l="1"/>
  <c r="P36" i="1"/>
  <c r="G36" i="1"/>
  <c r="G9" i="1"/>
  <c r="P37" i="1" l="1"/>
  <c r="G37" i="1"/>
  <c r="G38" i="1" l="1"/>
  <c r="G39" i="1" s="1"/>
  <c r="P38" i="1"/>
  <c r="P39" i="1" s="1"/>
</calcChain>
</file>

<file path=xl/sharedStrings.xml><?xml version="1.0" encoding="utf-8"?>
<sst xmlns="http://schemas.openxmlformats.org/spreadsheetml/2006/main" count="110" uniqueCount="49">
  <si>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</si>
  <si>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</si>
  <si>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</si>
  <si>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</si>
  <si>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</si>
  <si>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</si>
  <si>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</si>
  <si>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</si>
  <si>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</si>
  <si>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</si>
  <si>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</si>
  <si>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</si>
  <si>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</si>
  <si>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</si>
  <si>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</si>
  <si>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</si>
  <si>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</si>
  <si>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</si>
  <si>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</si>
  <si>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Установка, Калибровка, Настройка тахографа</t>
  </si>
  <si>
    <t>Активизация КУ</t>
  </si>
  <si>
    <t>Датчик скорости ЗИЛ/ПАЗ</t>
  </si>
  <si>
    <t>Датчик скорости Камаз/Урал</t>
  </si>
  <si>
    <t>Датчик скорости импульсный</t>
  </si>
  <si>
    <t>Установка датчика скорости</t>
  </si>
  <si>
    <t>Замена датчика скорости</t>
  </si>
  <si>
    <t>Спидометр электронный 100мм 12В</t>
  </si>
  <si>
    <t>Спидометр электронный 100мм 24В</t>
  </si>
  <si>
    <t>Спидометр электронный 140мм 12В</t>
  </si>
  <si>
    <t>Спидометр электронный 140мм 24В</t>
  </si>
  <si>
    <t>Установка электронного спидометра</t>
  </si>
  <si>
    <t>Замена электронного спидометра</t>
  </si>
  <si>
    <t>Замена, восстановление карты водителя</t>
  </si>
  <si>
    <t>Замена, восстановление карты предприятия</t>
  </si>
  <si>
    <t>Устройство для считывания карт</t>
  </si>
  <si>
    <t>Ремонт прибора в условиях мастерской</t>
  </si>
  <si>
    <t>Сложный ремонт прибора</t>
  </si>
  <si>
    <t>Короб для установки Тахографа</t>
  </si>
  <si>
    <t>Калибровка Тахографа</t>
  </si>
  <si>
    <t>Обновление ПО Тахографа</t>
  </si>
  <si>
    <t>Диагностика тахографа</t>
  </si>
  <si>
    <t>Замена разъема датчика скорости</t>
  </si>
  <si>
    <t>Ремонт электроцепи тахографа</t>
  </si>
  <si>
    <t>Замена блока СКЗИ</t>
  </si>
  <si>
    <t>Поверка тахографа</t>
  </si>
  <si>
    <t>Калибровка спидометра</t>
  </si>
  <si>
    <t>Выезд специалистов</t>
  </si>
  <si>
    <t>км.</t>
  </si>
  <si>
    <t>№ лота 219.1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</si>
</sst>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left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tabSelected="1" topLeftCell="B24" zoomScaleNormal="100" workbookViewId="0">
      <selection activeCell="M35" sqref="M3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2.28515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5" t="s">
        <v>2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9" t="s">
        <v>12</v>
      </c>
      <c r="C3" s="30"/>
      <c r="D3" s="30"/>
      <c r="E3" s="36"/>
      <c r="F3" s="27">
        <v>650000</v>
      </c>
      <c r="G3" s="24" t="s">
        <v>3</v>
      </c>
      <c r="H3" s="1"/>
      <c r="I3" s="1"/>
      <c r="J3" s="1" t="s">
        <v>48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0"/>
      <c r="C4" s="40"/>
      <c r="D4" s="40"/>
      <c r="E4" s="40"/>
      <c r="F4" s="40"/>
      <c r="G4" s="4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1" t="s">
        <v>13</v>
      </c>
      <c r="C7" s="36"/>
      <c r="D7" s="42"/>
      <c r="E7" s="42"/>
      <c r="F7" s="43"/>
      <c r="G7" s="44"/>
      <c r="H7" s="5"/>
      <c r="I7" s="29" t="s">
        <v>4</v>
      </c>
      <c r="J7" s="30"/>
      <c r="K7" s="30"/>
      <c r="L7" s="30"/>
      <c r="M7" s="30"/>
      <c r="N7" s="30"/>
      <c r="O7" s="30"/>
      <c r="P7" s="3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customHeight="1" x14ac:dyDescent="0.25">
      <c r="A9" s="6"/>
      <c r="B9" s="11">
        <v>1</v>
      </c>
      <c r="C9" s="12" t="s">
        <v>19</v>
      </c>
      <c r="D9" s="13" t="s">
        <v>14</v>
      </c>
      <c r="E9" s="13">
        <v>5000</v>
      </c>
      <c r="F9" s="14">
        <v>2</v>
      </c>
      <c r="G9" s="23">
        <f>E9*F9</f>
        <v>10000</v>
      </c>
      <c r="H9" s="1"/>
      <c r="I9" s="19">
        <v>1</v>
      </c>
      <c r="J9" s="20" t="s">
        <v>19</v>
      </c>
      <c r="K9" s="15"/>
      <c r="L9" s="21" t="str">
        <f>D9</f>
        <v>шт.</v>
      </c>
      <c r="M9" s="25">
        <f>E9</f>
        <v>5000</v>
      </c>
      <c r="N9" s="13"/>
      <c r="O9" s="21">
        <f>F9</f>
        <v>2</v>
      </c>
      <c r="P9" s="22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6"/>
      <c r="B10" s="11">
        <v>2</v>
      </c>
      <c r="C10" s="12" t="s">
        <v>20</v>
      </c>
      <c r="D10" s="13" t="s">
        <v>14</v>
      </c>
      <c r="E10" s="13">
        <v>1500</v>
      </c>
      <c r="F10" s="14">
        <v>2</v>
      </c>
      <c r="G10" s="23">
        <f t="shared" ref="G10:G35" si="0">E10*F10</f>
        <v>3000</v>
      </c>
      <c r="H10" s="1"/>
      <c r="I10" s="19">
        <v>2</v>
      </c>
      <c r="J10" s="20" t="s">
        <v>20</v>
      </c>
      <c r="K10" s="15"/>
      <c r="L10" s="21" t="str">
        <f t="shared" ref="L10:L36" si="1">D10</f>
        <v>шт.</v>
      </c>
      <c r="M10" s="25">
        <f t="shared" ref="M10:M36" si="2">E10</f>
        <v>1500</v>
      </c>
      <c r="N10" s="13"/>
      <c r="O10" s="21">
        <f t="shared" ref="O10:O36" si="3">F10</f>
        <v>2</v>
      </c>
      <c r="P10" s="22">
        <f t="shared" ref="P10:P34" si="4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/>
      <c r="B11" s="11">
        <v>3</v>
      </c>
      <c r="C11" s="12" t="s">
        <v>21</v>
      </c>
      <c r="D11" s="13" t="s">
        <v>14</v>
      </c>
      <c r="E11" s="13">
        <v>800</v>
      </c>
      <c r="F11" s="14">
        <v>8</v>
      </c>
      <c r="G11" s="23">
        <f t="shared" si="0"/>
        <v>6400</v>
      </c>
      <c r="H11" s="1"/>
      <c r="I11" s="19">
        <v>3</v>
      </c>
      <c r="J11" s="20" t="s">
        <v>21</v>
      </c>
      <c r="K11" s="15"/>
      <c r="L11" s="21" t="str">
        <f t="shared" si="1"/>
        <v>шт.</v>
      </c>
      <c r="M11" s="25">
        <f t="shared" si="2"/>
        <v>800</v>
      </c>
      <c r="N11" s="13"/>
      <c r="O11" s="21">
        <f t="shared" si="3"/>
        <v>8</v>
      </c>
      <c r="P11" s="22">
        <f t="shared" si="4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6"/>
      <c r="B12" s="11">
        <v>4</v>
      </c>
      <c r="C12" s="12" t="s">
        <v>22</v>
      </c>
      <c r="D12" s="13" t="s">
        <v>14</v>
      </c>
      <c r="E12" s="13">
        <v>1800</v>
      </c>
      <c r="F12" s="14">
        <v>9</v>
      </c>
      <c r="G12" s="23">
        <f t="shared" si="0"/>
        <v>16200</v>
      </c>
      <c r="H12" s="1"/>
      <c r="I12" s="19">
        <v>4</v>
      </c>
      <c r="J12" s="20" t="s">
        <v>22</v>
      </c>
      <c r="K12" s="15"/>
      <c r="L12" s="21" t="str">
        <f t="shared" si="1"/>
        <v>шт.</v>
      </c>
      <c r="M12" s="25">
        <f t="shared" si="2"/>
        <v>1800</v>
      </c>
      <c r="N12" s="13"/>
      <c r="O12" s="21">
        <f t="shared" si="3"/>
        <v>9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6"/>
      <c r="B13" s="11">
        <v>5</v>
      </c>
      <c r="C13" s="12" t="s">
        <v>23</v>
      </c>
      <c r="D13" s="13" t="s">
        <v>14</v>
      </c>
      <c r="E13" s="13">
        <v>1800</v>
      </c>
      <c r="F13" s="14">
        <v>9</v>
      </c>
      <c r="G13" s="23">
        <f t="shared" si="0"/>
        <v>16200</v>
      </c>
      <c r="H13" s="1"/>
      <c r="I13" s="19">
        <v>5</v>
      </c>
      <c r="J13" s="20" t="s">
        <v>23</v>
      </c>
      <c r="K13" s="15"/>
      <c r="L13" s="21" t="str">
        <f t="shared" si="1"/>
        <v>шт.</v>
      </c>
      <c r="M13" s="25">
        <f t="shared" si="2"/>
        <v>1800</v>
      </c>
      <c r="N13" s="13"/>
      <c r="O13" s="21">
        <f t="shared" si="3"/>
        <v>9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25">
      <c r="A14" s="6"/>
      <c r="B14" s="11">
        <v>6</v>
      </c>
      <c r="C14" s="12" t="s">
        <v>24</v>
      </c>
      <c r="D14" s="13" t="s">
        <v>14</v>
      </c>
      <c r="E14" s="13">
        <v>800</v>
      </c>
      <c r="F14" s="14">
        <v>9</v>
      </c>
      <c r="G14" s="23">
        <f t="shared" si="0"/>
        <v>7200</v>
      </c>
      <c r="H14" s="1"/>
      <c r="I14" s="19">
        <v>6</v>
      </c>
      <c r="J14" s="20" t="s">
        <v>24</v>
      </c>
      <c r="K14" s="15"/>
      <c r="L14" s="21" t="str">
        <f t="shared" si="1"/>
        <v>шт.</v>
      </c>
      <c r="M14" s="25">
        <f t="shared" si="2"/>
        <v>800</v>
      </c>
      <c r="N14" s="13"/>
      <c r="O14" s="21">
        <f t="shared" si="3"/>
        <v>9</v>
      </c>
      <c r="P14" s="22">
        <f t="shared" si="4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6"/>
      <c r="B15" s="11">
        <v>7</v>
      </c>
      <c r="C15" s="12" t="s">
        <v>25</v>
      </c>
      <c r="D15" s="13" t="s">
        <v>14</v>
      </c>
      <c r="E15" s="13">
        <v>500</v>
      </c>
      <c r="F15" s="14">
        <v>9</v>
      </c>
      <c r="G15" s="23">
        <f t="shared" si="0"/>
        <v>4500</v>
      </c>
      <c r="H15" s="1"/>
      <c r="I15" s="19">
        <v>7</v>
      </c>
      <c r="J15" s="20" t="s">
        <v>25</v>
      </c>
      <c r="K15" s="15"/>
      <c r="L15" s="21" t="str">
        <f t="shared" si="1"/>
        <v>шт.</v>
      </c>
      <c r="M15" s="25">
        <f t="shared" si="2"/>
        <v>500</v>
      </c>
      <c r="N15" s="13"/>
      <c r="O15" s="21">
        <f t="shared" si="3"/>
        <v>9</v>
      </c>
      <c r="P15" s="22">
        <f t="shared" si="4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5.5" x14ac:dyDescent="0.25">
      <c r="A16" s="6"/>
      <c r="B16" s="11">
        <v>8</v>
      </c>
      <c r="C16" s="12" t="s">
        <v>26</v>
      </c>
      <c r="D16" s="13" t="s">
        <v>14</v>
      </c>
      <c r="E16" s="13">
        <v>4000</v>
      </c>
      <c r="F16" s="14">
        <v>3</v>
      </c>
      <c r="G16" s="23">
        <f t="shared" si="0"/>
        <v>12000</v>
      </c>
      <c r="H16" s="1"/>
      <c r="I16" s="19">
        <v>8</v>
      </c>
      <c r="J16" s="20" t="s">
        <v>26</v>
      </c>
      <c r="K16" s="15"/>
      <c r="L16" s="21" t="str">
        <f t="shared" si="1"/>
        <v>шт.</v>
      </c>
      <c r="M16" s="25">
        <f t="shared" si="2"/>
        <v>4000</v>
      </c>
      <c r="N16" s="13"/>
      <c r="O16" s="21">
        <f t="shared" si="3"/>
        <v>3</v>
      </c>
      <c r="P16" s="22">
        <f t="shared" si="4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5.5" x14ac:dyDescent="0.25">
      <c r="A17" s="6"/>
      <c r="B17" s="11">
        <v>9</v>
      </c>
      <c r="C17" s="12" t="s">
        <v>27</v>
      </c>
      <c r="D17" s="13" t="s">
        <v>14</v>
      </c>
      <c r="E17" s="13">
        <v>4000</v>
      </c>
      <c r="F17" s="14">
        <v>4</v>
      </c>
      <c r="G17" s="23">
        <f t="shared" si="0"/>
        <v>16000</v>
      </c>
      <c r="H17" s="1"/>
      <c r="I17" s="19">
        <v>9</v>
      </c>
      <c r="J17" s="20" t="s">
        <v>27</v>
      </c>
      <c r="K17" s="15"/>
      <c r="L17" s="21" t="str">
        <f t="shared" si="1"/>
        <v>шт.</v>
      </c>
      <c r="M17" s="25">
        <f t="shared" si="2"/>
        <v>4000</v>
      </c>
      <c r="N17" s="13"/>
      <c r="O17" s="21">
        <f t="shared" si="3"/>
        <v>4</v>
      </c>
      <c r="P17" s="22">
        <f t="shared" si="4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5.5" x14ac:dyDescent="0.25">
      <c r="A18" s="6"/>
      <c r="B18" s="11">
        <v>10</v>
      </c>
      <c r="C18" s="12" t="s">
        <v>28</v>
      </c>
      <c r="D18" s="13" t="s">
        <v>14</v>
      </c>
      <c r="E18" s="13">
        <v>4500</v>
      </c>
      <c r="F18" s="14">
        <v>4</v>
      </c>
      <c r="G18" s="23">
        <f t="shared" si="0"/>
        <v>18000</v>
      </c>
      <c r="H18" s="1"/>
      <c r="I18" s="19">
        <v>10</v>
      </c>
      <c r="J18" s="20" t="s">
        <v>28</v>
      </c>
      <c r="K18" s="15"/>
      <c r="L18" s="21" t="str">
        <f t="shared" si="1"/>
        <v>шт.</v>
      </c>
      <c r="M18" s="25">
        <f t="shared" si="2"/>
        <v>4500</v>
      </c>
      <c r="N18" s="13"/>
      <c r="O18" s="21">
        <f t="shared" si="3"/>
        <v>4</v>
      </c>
      <c r="P18" s="22">
        <f t="shared" si="4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.5" x14ac:dyDescent="0.25">
      <c r="A19" s="6"/>
      <c r="B19" s="11">
        <v>11</v>
      </c>
      <c r="C19" s="12" t="s">
        <v>29</v>
      </c>
      <c r="D19" s="13" t="s">
        <v>14</v>
      </c>
      <c r="E19" s="13">
        <v>4500</v>
      </c>
      <c r="F19" s="14">
        <v>4</v>
      </c>
      <c r="G19" s="23">
        <f t="shared" si="0"/>
        <v>18000</v>
      </c>
      <c r="H19" s="1"/>
      <c r="I19" s="19">
        <v>11</v>
      </c>
      <c r="J19" s="20" t="s">
        <v>29</v>
      </c>
      <c r="K19" s="15"/>
      <c r="L19" s="21" t="str">
        <f t="shared" si="1"/>
        <v>шт.</v>
      </c>
      <c r="M19" s="25">
        <f t="shared" si="2"/>
        <v>4500</v>
      </c>
      <c r="N19" s="13"/>
      <c r="O19" s="21">
        <f t="shared" si="3"/>
        <v>4</v>
      </c>
      <c r="P19" s="22">
        <f t="shared" si="4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x14ac:dyDescent="0.25">
      <c r="A20" s="6"/>
      <c r="B20" s="11">
        <v>12</v>
      </c>
      <c r="C20" s="12" t="s">
        <v>30</v>
      </c>
      <c r="D20" s="13" t="s">
        <v>14</v>
      </c>
      <c r="E20" s="13">
        <v>1000</v>
      </c>
      <c r="F20" s="14">
        <v>3</v>
      </c>
      <c r="G20" s="23">
        <f t="shared" si="0"/>
        <v>3000</v>
      </c>
      <c r="H20" s="1"/>
      <c r="I20" s="19">
        <v>12</v>
      </c>
      <c r="J20" s="20" t="s">
        <v>30</v>
      </c>
      <c r="K20" s="15"/>
      <c r="L20" s="21" t="str">
        <f t="shared" si="1"/>
        <v>шт.</v>
      </c>
      <c r="M20" s="25">
        <f t="shared" si="2"/>
        <v>1000</v>
      </c>
      <c r="N20" s="13"/>
      <c r="O20" s="21">
        <f t="shared" si="3"/>
        <v>3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6"/>
      <c r="B21" s="11">
        <v>13</v>
      </c>
      <c r="C21" s="12" t="s">
        <v>31</v>
      </c>
      <c r="D21" s="13" t="s">
        <v>14</v>
      </c>
      <c r="E21" s="13">
        <v>500</v>
      </c>
      <c r="F21" s="14">
        <v>10</v>
      </c>
      <c r="G21" s="23">
        <f t="shared" si="0"/>
        <v>5000</v>
      </c>
      <c r="H21" s="1"/>
      <c r="I21" s="19">
        <v>13</v>
      </c>
      <c r="J21" s="20" t="s">
        <v>31</v>
      </c>
      <c r="K21" s="15"/>
      <c r="L21" s="21" t="str">
        <f t="shared" si="1"/>
        <v>шт.</v>
      </c>
      <c r="M21" s="25">
        <f t="shared" si="2"/>
        <v>500</v>
      </c>
      <c r="N21" s="13"/>
      <c r="O21" s="21">
        <f t="shared" si="3"/>
        <v>10</v>
      </c>
      <c r="P21" s="22">
        <f t="shared" si="4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.5" x14ac:dyDescent="0.25">
      <c r="A22" s="6"/>
      <c r="B22" s="11">
        <v>14</v>
      </c>
      <c r="C22" s="12" t="s">
        <v>32</v>
      </c>
      <c r="D22" s="13" t="s">
        <v>14</v>
      </c>
      <c r="E22" s="13">
        <v>4500</v>
      </c>
      <c r="F22" s="14">
        <v>15</v>
      </c>
      <c r="G22" s="23">
        <f t="shared" si="0"/>
        <v>67500</v>
      </c>
      <c r="H22" s="1"/>
      <c r="I22" s="19">
        <v>14</v>
      </c>
      <c r="J22" s="20" t="s">
        <v>32</v>
      </c>
      <c r="K22" s="15"/>
      <c r="L22" s="21" t="str">
        <f t="shared" si="1"/>
        <v>шт.</v>
      </c>
      <c r="M22" s="25">
        <f t="shared" si="2"/>
        <v>4500</v>
      </c>
      <c r="N22" s="13"/>
      <c r="O22" s="21">
        <f t="shared" si="3"/>
        <v>15</v>
      </c>
      <c r="P22" s="22">
        <f t="shared" si="4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x14ac:dyDescent="0.25">
      <c r="A23" s="6"/>
      <c r="B23" s="11">
        <v>15</v>
      </c>
      <c r="C23" s="12" t="s">
        <v>33</v>
      </c>
      <c r="D23" s="13" t="s">
        <v>14</v>
      </c>
      <c r="E23" s="13">
        <v>4500</v>
      </c>
      <c r="F23" s="14">
        <v>2</v>
      </c>
      <c r="G23" s="23">
        <f t="shared" si="0"/>
        <v>9000</v>
      </c>
      <c r="H23" s="1"/>
      <c r="I23" s="19">
        <v>15</v>
      </c>
      <c r="J23" s="20" t="s">
        <v>33</v>
      </c>
      <c r="K23" s="15"/>
      <c r="L23" s="21" t="str">
        <f t="shared" si="1"/>
        <v>шт.</v>
      </c>
      <c r="M23" s="25">
        <f t="shared" si="2"/>
        <v>4500</v>
      </c>
      <c r="N23" s="13"/>
      <c r="O23" s="21">
        <f t="shared" si="3"/>
        <v>2</v>
      </c>
      <c r="P23" s="22">
        <f t="shared" si="4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6"/>
      <c r="B24" s="11">
        <v>16</v>
      </c>
      <c r="C24" s="12" t="s">
        <v>34</v>
      </c>
      <c r="D24" s="13" t="s">
        <v>14</v>
      </c>
      <c r="E24" s="13">
        <v>3500</v>
      </c>
      <c r="F24" s="14">
        <v>2</v>
      </c>
      <c r="G24" s="23">
        <f t="shared" si="0"/>
        <v>7000</v>
      </c>
      <c r="H24" s="1"/>
      <c r="I24" s="19">
        <v>16</v>
      </c>
      <c r="J24" s="20" t="s">
        <v>34</v>
      </c>
      <c r="K24" s="15"/>
      <c r="L24" s="21" t="str">
        <f t="shared" si="1"/>
        <v>шт.</v>
      </c>
      <c r="M24" s="25">
        <f t="shared" si="2"/>
        <v>3500</v>
      </c>
      <c r="N24" s="13"/>
      <c r="O24" s="21">
        <f t="shared" si="3"/>
        <v>2</v>
      </c>
      <c r="P24" s="22">
        <f t="shared" si="4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x14ac:dyDescent="0.25">
      <c r="A25" s="6"/>
      <c r="B25" s="11">
        <v>17</v>
      </c>
      <c r="C25" s="12" t="s">
        <v>35</v>
      </c>
      <c r="D25" s="13" t="s">
        <v>14</v>
      </c>
      <c r="E25" s="13">
        <v>800</v>
      </c>
      <c r="F25" s="14">
        <v>8</v>
      </c>
      <c r="G25" s="23">
        <f t="shared" si="0"/>
        <v>6400</v>
      </c>
      <c r="H25" s="1"/>
      <c r="I25" s="19">
        <v>17</v>
      </c>
      <c r="J25" s="20" t="s">
        <v>35</v>
      </c>
      <c r="K25" s="15"/>
      <c r="L25" s="21" t="str">
        <f t="shared" si="1"/>
        <v>шт.</v>
      </c>
      <c r="M25" s="25">
        <f t="shared" si="2"/>
        <v>800</v>
      </c>
      <c r="N25" s="13"/>
      <c r="O25" s="21">
        <f t="shared" si="3"/>
        <v>8</v>
      </c>
      <c r="P25" s="22">
        <f t="shared" si="4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6"/>
      <c r="B26" s="11">
        <v>18</v>
      </c>
      <c r="C26" s="12" t="s">
        <v>36</v>
      </c>
      <c r="D26" s="13" t="s">
        <v>14</v>
      </c>
      <c r="E26" s="13">
        <v>3500</v>
      </c>
      <c r="F26" s="14">
        <v>3</v>
      </c>
      <c r="G26" s="23">
        <f t="shared" si="0"/>
        <v>10500</v>
      </c>
      <c r="H26" s="1"/>
      <c r="I26" s="19">
        <v>18</v>
      </c>
      <c r="J26" s="20" t="s">
        <v>36</v>
      </c>
      <c r="K26" s="15"/>
      <c r="L26" s="21" t="str">
        <f t="shared" si="1"/>
        <v>шт.</v>
      </c>
      <c r="M26" s="25">
        <f t="shared" si="2"/>
        <v>3500</v>
      </c>
      <c r="N26" s="13"/>
      <c r="O26" s="21">
        <f t="shared" si="3"/>
        <v>3</v>
      </c>
      <c r="P26" s="22">
        <f t="shared" si="4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x14ac:dyDescent="0.25">
      <c r="A27" s="6"/>
      <c r="B27" s="11">
        <v>19</v>
      </c>
      <c r="C27" s="12" t="s">
        <v>37</v>
      </c>
      <c r="D27" s="13" t="s">
        <v>14</v>
      </c>
      <c r="E27" s="13">
        <v>800</v>
      </c>
      <c r="F27" s="14">
        <v>1</v>
      </c>
      <c r="G27" s="23">
        <f t="shared" si="0"/>
        <v>800</v>
      </c>
      <c r="H27" s="1"/>
      <c r="I27" s="19">
        <v>19</v>
      </c>
      <c r="J27" s="20" t="s">
        <v>37</v>
      </c>
      <c r="K27" s="15"/>
      <c r="L27" s="21" t="str">
        <f t="shared" si="1"/>
        <v>шт.</v>
      </c>
      <c r="M27" s="25">
        <f t="shared" si="2"/>
        <v>800</v>
      </c>
      <c r="N27" s="13"/>
      <c r="O27" s="21">
        <f t="shared" si="3"/>
        <v>1</v>
      </c>
      <c r="P27" s="22">
        <f t="shared" si="4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6"/>
      <c r="B28" s="11">
        <v>20</v>
      </c>
      <c r="C28" s="12" t="s">
        <v>38</v>
      </c>
      <c r="D28" s="13" t="s">
        <v>14</v>
      </c>
      <c r="E28" s="13">
        <v>3500</v>
      </c>
      <c r="F28" s="14">
        <v>6</v>
      </c>
      <c r="G28" s="23">
        <f t="shared" si="0"/>
        <v>21000</v>
      </c>
      <c r="H28" s="1"/>
      <c r="I28" s="19">
        <v>20</v>
      </c>
      <c r="J28" s="20" t="s">
        <v>38</v>
      </c>
      <c r="K28" s="15"/>
      <c r="L28" s="21" t="str">
        <f t="shared" si="1"/>
        <v>шт.</v>
      </c>
      <c r="M28" s="25">
        <f t="shared" si="2"/>
        <v>3500</v>
      </c>
      <c r="N28" s="13"/>
      <c r="O28" s="21">
        <f t="shared" si="3"/>
        <v>6</v>
      </c>
      <c r="P28" s="22">
        <f t="shared" si="4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6"/>
      <c r="B29" s="11">
        <v>21</v>
      </c>
      <c r="C29" s="12" t="s">
        <v>39</v>
      </c>
      <c r="D29" s="13" t="s">
        <v>14</v>
      </c>
      <c r="E29" s="13">
        <v>1000</v>
      </c>
      <c r="F29" s="14">
        <v>30</v>
      </c>
      <c r="G29" s="23">
        <f t="shared" si="0"/>
        <v>30000</v>
      </c>
      <c r="H29" s="1"/>
      <c r="I29" s="19">
        <v>21</v>
      </c>
      <c r="J29" s="20" t="s">
        <v>39</v>
      </c>
      <c r="K29" s="15"/>
      <c r="L29" s="21" t="str">
        <f t="shared" si="1"/>
        <v>шт.</v>
      </c>
      <c r="M29" s="25">
        <f t="shared" si="2"/>
        <v>1000</v>
      </c>
      <c r="N29" s="13"/>
      <c r="O29" s="21">
        <f t="shared" si="3"/>
        <v>30</v>
      </c>
      <c r="P29" s="22">
        <f t="shared" si="4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6"/>
      <c r="B30" s="11">
        <v>22</v>
      </c>
      <c r="C30" s="12" t="s">
        <v>40</v>
      </c>
      <c r="D30" s="13" t="s">
        <v>14</v>
      </c>
      <c r="E30" s="13">
        <v>1000</v>
      </c>
      <c r="F30" s="14">
        <v>80</v>
      </c>
      <c r="G30" s="23">
        <f t="shared" si="0"/>
        <v>80000</v>
      </c>
      <c r="H30" s="1"/>
      <c r="I30" s="19">
        <v>22</v>
      </c>
      <c r="J30" s="20" t="s">
        <v>40</v>
      </c>
      <c r="K30" s="15"/>
      <c r="L30" s="21" t="str">
        <f t="shared" si="1"/>
        <v>шт.</v>
      </c>
      <c r="M30" s="25">
        <f t="shared" si="2"/>
        <v>1000</v>
      </c>
      <c r="N30" s="13"/>
      <c r="O30" s="21">
        <f t="shared" si="3"/>
        <v>80</v>
      </c>
      <c r="P30" s="22">
        <f t="shared" si="4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 x14ac:dyDescent="0.25">
      <c r="A31" s="6"/>
      <c r="B31" s="11">
        <v>23</v>
      </c>
      <c r="C31" s="12" t="s">
        <v>41</v>
      </c>
      <c r="D31" s="13" t="s">
        <v>14</v>
      </c>
      <c r="E31" s="13">
        <v>800</v>
      </c>
      <c r="F31" s="14">
        <v>12</v>
      </c>
      <c r="G31" s="23">
        <f t="shared" si="0"/>
        <v>9600</v>
      </c>
      <c r="H31" s="1"/>
      <c r="I31" s="19">
        <v>23</v>
      </c>
      <c r="J31" s="20" t="s">
        <v>41</v>
      </c>
      <c r="K31" s="15"/>
      <c r="L31" s="21" t="str">
        <f t="shared" si="1"/>
        <v>шт.</v>
      </c>
      <c r="M31" s="25">
        <f t="shared" si="2"/>
        <v>800</v>
      </c>
      <c r="N31" s="13"/>
      <c r="O31" s="21">
        <f t="shared" si="3"/>
        <v>12</v>
      </c>
      <c r="P31" s="22">
        <f t="shared" si="4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6"/>
      <c r="B32" s="11">
        <v>24</v>
      </c>
      <c r="C32" s="12" t="s">
        <v>42</v>
      </c>
      <c r="D32" s="13" t="s">
        <v>14</v>
      </c>
      <c r="E32" s="13">
        <v>1300</v>
      </c>
      <c r="F32" s="14">
        <v>29</v>
      </c>
      <c r="G32" s="23">
        <f t="shared" si="0"/>
        <v>37700</v>
      </c>
      <c r="H32" s="1"/>
      <c r="I32" s="19">
        <v>24</v>
      </c>
      <c r="J32" s="20" t="s">
        <v>42</v>
      </c>
      <c r="K32" s="15"/>
      <c r="L32" s="21" t="str">
        <f t="shared" si="1"/>
        <v>шт.</v>
      </c>
      <c r="M32" s="25">
        <f t="shared" si="2"/>
        <v>1300</v>
      </c>
      <c r="N32" s="13"/>
      <c r="O32" s="21">
        <f t="shared" si="3"/>
        <v>29</v>
      </c>
      <c r="P32" s="22">
        <f t="shared" si="4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6"/>
      <c r="B33" s="11">
        <v>25</v>
      </c>
      <c r="C33" s="12" t="s">
        <v>43</v>
      </c>
      <c r="D33" s="13" t="s">
        <v>14</v>
      </c>
      <c r="E33" s="13">
        <v>22500</v>
      </c>
      <c r="F33" s="14">
        <v>1</v>
      </c>
      <c r="G33" s="23">
        <f t="shared" si="0"/>
        <v>22500</v>
      </c>
      <c r="H33" s="1"/>
      <c r="I33" s="19">
        <v>25</v>
      </c>
      <c r="J33" s="20" t="s">
        <v>43</v>
      </c>
      <c r="K33" s="15"/>
      <c r="L33" s="21" t="str">
        <f t="shared" si="1"/>
        <v>шт.</v>
      </c>
      <c r="M33" s="25">
        <f t="shared" si="2"/>
        <v>22500</v>
      </c>
      <c r="N33" s="13"/>
      <c r="O33" s="21">
        <f t="shared" si="3"/>
        <v>1</v>
      </c>
      <c r="P33" s="22">
        <f t="shared" si="4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6"/>
      <c r="B34" s="11">
        <v>26</v>
      </c>
      <c r="C34" s="12" t="s">
        <v>44</v>
      </c>
      <c r="D34" s="13" t="s">
        <v>14</v>
      </c>
      <c r="E34" s="13">
        <v>2500</v>
      </c>
      <c r="F34" s="14">
        <v>1</v>
      </c>
      <c r="G34" s="23">
        <f t="shared" si="0"/>
        <v>2500</v>
      </c>
      <c r="H34" s="1"/>
      <c r="I34" s="19">
        <v>26</v>
      </c>
      <c r="J34" s="20" t="s">
        <v>44</v>
      </c>
      <c r="K34" s="15"/>
      <c r="L34" s="21" t="str">
        <f t="shared" si="1"/>
        <v>шт.</v>
      </c>
      <c r="M34" s="25">
        <f t="shared" si="2"/>
        <v>2500</v>
      </c>
      <c r="N34" s="13"/>
      <c r="O34" s="21">
        <f t="shared" si="3"/>
        <v>1</v>
      </c>
      <c r="P34" s="22">
        <f t="shared" si="4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6"/>
      <c r="B35" s="11">
        <v>27</v>
      </c>
      <c r="C35" s="12" t="s">
        <v>45</v>
      </c>
      <c r="D35" s="13" t="s">
        <v>14</v>
      </c>
      <c r="E35" s="13">
        <v>2000</v>
      </c>
      <c r="F35" s="14">
        <v>10</v>
      </c>
      <c r="G35" s="23">
        <f t="shared" si="0"/>
        <v>20000</v>
      </c>
      <c r="H35" s="1"/>
      <c r="I35" s="19">
        <v>27</v>
      </c>
      <c r="J35" s="20" t="s">
        <v>45</v>
      </c>
      <c r="K35" s="15"/>
      <c r="L35" s="21" t="str">
        <f t="shared" si="1"/>
        <v>шт.</v>
      </c>
      <c r="M35" s="25">
        <f t="shared" si="2"/>
        <v>2000</v>
      </c>
      <c r="N35" s="13"/>
      <c r="O35" s="21">
        <f t="shared" si="3"/>
        <v>10</v>
      </c>
      <c r="P35" s="22">
        <f t="shared" ref="P35:P36" si="5">N35*O35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thickBot="1" x14ac:dyDescent="0.3">
      <c r="A36" s="6"/>
      <c r="B36" s="11">
        <v>28</v>
      </c>
      <c r="C36" s="12" t="s">
        <v>46</v>
      </c>
      <c r="D36" s="13" t="s">
        <v>47</v>
      </c>
      <c r="E36" s="13">
        <v>20</v>
      </c>
      <c r="F36" s="14">
        <v>9500</v>
      </c>
      <c r="G36" s="23">
        <f t="shared" ref="G36" si="6">E36*F36</f>
        <v>190000</v>
      </c>
      <c r="H36" s="1"/>
      <c r="I36" s="19">
        <v>28</v>
      </c>
      <c r="J36" s="20" t="s">
        <v>46</v>
      </c>
      <c r="K36" s="15"/>
      <c r="L36" s="21" t="str">
        <f t="shared" si="1"/>
        <v>км.</v>
      </c>
      <c r="M36" s="25">
        <f t="shared" si="2"/>
        <v>20</v>
      </c>
      <c r="N36" s="13"/>
      <c r="O36" s="21">
        <f t="shared" si="3"/>
        <v>9500</v>
      </c>
      <c r="P36" s="22">
        <f t="shared" si="5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1" customHeight="1" thickBot="1" x14ac:dyDescent="0.3">
      <c r="A37" s="6"/>
      <c r="B37" s="32" t="s">
        <v>7</v>
      </c>
      <c r="C37" s="33"/>
      <c r="D37" s="33"/>
      <c r="E37" s="33"/>
      <c r="F37" s="34"/>
      <c r="G37" s="16">
        <f>SUM(G9:G36)</f>
        <v>650000</v>
      </c>
      <c r="H37" s="1"/>
      <c r="I37" s="32" t="s">
        <v>7</v>
      </c>
      <c r="J37" s="33"/>
      <c r="K37" s="33"/>
      <c r="L37" s="33"/>
      <c r="M37" s="33"/>
      <c r="N37" s="33"/>
      <c r="O37" s="34"/>
      <c r="P37" s="16">
        <f>SUM(P9:P36)</f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 customHeight="1" x14ac:dyDescent="0.25">
      <c r="A38" s="6"/>
      <c r="B38" s="45" t="s">
        <v>18</v>
      </c>
      <c r="C38" s="46"/>
      <c r="D38" s="46"/>
      <c r="E38" s="46"/>
      <c r="F38" s="26">
        <v>0.18</v>
      </c>
      <c r="G38" s="17">
        <f>G37*F38</f>
        <v>117000</v>
      </c>
      <c r="H38" s="1"/>
      <c r="I38" s="45" t="s">
        <v>18</v>
      </c>
      <c r="J38" s="46"/>
      <c r="K38" s="46"/>
      <c r="L38" s="46"/>
      <c r="M38" s="46"/>
      <c r="N38" s="46"/>
      <c r="O38" s="26">
        <v>0.18</v>
      </c>
      <c r="P38" s="17">
        <f>P37*O38</f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thickBot="1" x14ac:dyDescent="0.3">
      <c r="A39" s="6"/>
      <c r="B39" s="37" t="s">
        <v>8</v>
      </c>
      <c r="C39" s="38"/>
      <c r="D39" s="38"/>
      <c r="E39" s="38"/>
      <c r="F39" s="39"/>
      <c r="G39" s="18">
        <f>G37+G38</f>
        <v>767000</v>
      </c>
      <c r="H39" s="1"/>
      <c r="I39" s="37" t="s">
        <v>8</v>
      </c>
      <c r="J39" s="38"/>
      <c r="K39" s="38"/>
      <c r="L39" s="38"/>
      <c r="M39" s="38"/>
      <c r="N39" s="38"/>
      <c r="O39" s="39"/>
      <c r="P39" s="18">
        <f>P37+P38</f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3.75" customHeight="1" x14ac:dyDescent="0.25">
      <c r="B40" s="28"/>
      <c r="C40" s="28"/>
      <c r="D40" s="28"/>
      <c r="E40" s="28"/>
      <c r="F40" s="28"/>
      <c r="G40" s="28"/>
      <c r="H40" s="1"/>
      <c r="I40" s="1"/>
      <c r="J40" s="1"/>
      <c r="K40" s="1"/>
      <c r="L40" s="2"/>
      <c r="M40" s="2"/>
      <c r="N40" s="2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1.5" customHeight="1" x14ac:dyDescent="0.25">
      <c r="B41" s="28"/>
      <c r="C41" s="28"/>
      <c r="D41" s="28"/>
      <c r="E41" s="28"/>
      <c r="F41" s="28"/>
      <c r="G41" s="28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1"/>
    </row>
    <row r="42" spans="1:26" x14ac:dyDescent="0.25">
      <c r="Z42" s="1"/>
    </row>
  </sheetData>
  <mergeCells count="13">
    <mergeCell ref="B41:G41"/>
    <mergeCell ref="I7:P7"/>
    <mergeCell ref="I37:O37"/>
    <mergeCell ref="B40:G40"/>
    <mergeCell ref="B1:P1"/>
    <mergeCell ref="B3:E3"/>
    <mergeCell ref="B37:F37"/>
    <mergeCell ref="B39:F39"/>
    <mergeCell ref="B4:G4"/>
    <mergeCell ref="B7:G7"/>
    <mergeCell ref="I39:O39"/>
    <mergeCell ref="B38:E38"/>
    <mergeCell ref="I38:N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2018-12-26T04:20:34Z</dcterms:modified>
</cp:coreProperties>
</file>