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20" windowWidth="16815" windowHeight="69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1" i="1" l="1"/>
  <c r="P105" i="1"/>
  <c r="O101" i="1"/>
  <c r="O102" i="1"/>
  <c r="P102" i="1" s="1"/>
  <c r="O103" i="1"/>
  <c r="P103" i="1" s="1"/>
  <c r="O104" i="1"/>
  <c r="P104" i="1" s="1"/>
  <c r="O105" i="1"/>
  <c r="M101" i="1"/>
  <c r="M102" i="1"/>
  <c r="M103" i="1"/>
  <c r="M104" i="1"/>
  <c r="M105" i="1"/>
  <c r="L101" i="1"/>
  <c r="L102" i="1"/>
  <c r="L103" i="1"/>
  <c r="L104" i="1"/>
  <c r="L105" i="1"/>
  <c r="I101" i="1"/>
  <c r="I102" i="1"/>
  <c r="I103" i="1"/>
  <c r="I104" i="1"/>
  <c r="I105" i="1"/>
  <c r="I106" i="1"/>
  <c r="J101" i="1"/>
  <c r="J102" i="1"/>
  <c r="J103" i="1"/>
  <c r="J104" i="1"/>
  <c r="J105" i="1"/>
  <c r="G101" i="1"/>
  <c r="G102" i="1"/>
  <c r="G103" i="1"/>
  <c r="G104" i="1"/>
  <c r="G105" i="1"/>
  <c r="G106" i="1"/>
  <c r="J106" i="1"/>
  <c r="L106" i="1"/>
  <c r="M106" i="1"/>
  <c r="O106" i="1"/>
  <c r="P106" i="1" s="1"/>
  <c r="O135" i="1" l="1"/>
  <c r="P135" i="1" s="1"/>
  <c r="O136" i="1"/>
  <c r="P136" i="1" s="1"/>
  <c r="O137" i="1"/>
  <c r="P137" i="1" s="1"/>
  <c r="O138" i="1"/>
  <c r="P138" i="1" s="1"/>
  <c r="O139" i="1"/>
  <c r="P139" i="1" s="1"/>
  <c r="O140" i="1"/>
  <c r="P140" i="1" s="1"/>
  <c r="M135" i="1"/>
  <c r="M136" i="1"/>
  <c r="M137" i="1"/>
  <c r="M138" i="1"/>
  <c r="M139" i="1"/>
  <c r="M140" i="1"/>
  <c r="L135" i="1"/>
  <c r="L136" i="1"/>
  <c r="L137" i="1"/>
  <c r="L138" i="1"/>
  <c r="L139" i="1"/>
  <c r="L140" i="1"/>
  <c r="J135" i="1"/>
  <c r="J136" i="1"/>
  <c r="J137" i="1"/>
  <c r="J138" i="1"/>
  <c r="J139" i="1"/>
  <c r="J140" i="1"/>
  <c r="G135" i="1"/>
  <c r="G136" i="1"/>
  <c r="G137" i="1"/>
  <c r="G138" i="1"/>
  <c r="G139" i="1"/>
  <c r="G140" i="1"/>
  <c r="O134" i="1"/>
  <c r="P134" i="1" s="1"/>
  <c r="M134" i="1"/>
  <c r="L134" i="1"/>
  <c r="J134" i="1"/>
  <c r="G134" i="1"/>
  <c r="O110" i="1"/>
  <c r="P110" i="1" s="1"/>
  <c r="O111" i="1"/>
  <c r="P111" i="1" s="1"/>
  <c r="O112" i="1"/>
  <c r="P112" i="1" s="1"/>
  <c r="O113" i="1"/>
  <c r="P113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O124" i="1"/>
  <c r="P124" i="1" s="1"/>
  <c r="O125" i="1"/>
  <c r="P125" i="1" s="1"/>
  <c r="O126" i="1"/>
  <c r="P126" i="1" s="1"/>
  <c r="O127" i="1"/>
  <c r="P127" i="1" s="1"/>
  <c r="O128" i="1"/>
  <c r="P128" i="1" s="1"/>
  <c r="O129" i="1"/>
  <c r="P129" i="1" s="1"/>
  <c r="O130" i="1"/>
  <c r="P130" i="1" s="1"/>
  <c r="O131" i="1"/>
  <c r="P131" i="1" s="1"/>
  <c r="O109" i="1"/>
  <c r="P109" i="1" s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09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94" i="1"/>
  <c r="P94" i="1" s="1"/>
  <c r="O95" i="1"/>
  <c r="P95" i="1" s="1"/>
  <c r="O96" i="1"/>
  <c r="P96" i="1" s="1"/>
  <c r="O97" i="1"/>
  <c r="P97" i="1" s="1"/>
  <c r="O98" i="1"/>
  <c r="P98" i="1" s="1"/>
  <c r="O99" i="1"/>
  <c r="P99" i="1" s="1"/>
  <c r="O100" i="1"/>
  <c r="P100" i="1" s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O69" i="1"/>
  <c r="P69" i="1" s="1"/>
  <c r="M69" i="1"/>
  <c r="L69" i="1"/>
  <c r="J69" i="1"/>
  <c r="I69" i="1"/>
  <c r="G69" i="1"/>
  <c r="O67" i="1"/>
  <c r="P67" i="1" s="1"/>
  <c r="O68" i="1"/>
  <c r="P68" i="1" s="1"/>
  <c r="O72" i="1"/>
  <c r="P72" i="1" s="1"/>
  <c r="M67" i="1"/>
  <c r="M68" i="1"/>
  <c r="M72" i="1"/>
  <c r="L67" i="1"/>
  <c r="L68" i="1"/>
  <c r="L72" i="1"/>
  <c r="J67" i="1"/>
  <c r="J68" i="1"/>
  <c r="J72" i="1"/>
  <c r="I67" i="1"/>
  <c r="I68" i="1"/>
  <c r="I72" i="1"/>
  <c r="G67" i="1"/>
  <c r="G68" i="1"/>
  <c r="G72" i="1"/>
  <c r="G52" i="1"/>
  <c r="G53" i="1"/>
  <c r="G54" i="1"/>
  <c r="G55" i="1"/>
  <c r="G56" i="1"/>
  <c r="G57" i="1"/>
  <c r="G58" i="1"/>
  <c r="G59" i="1"/>
  <c r="G60" i="1"/>
  <c r="G61" i="1"/>
  <c r="G62" i="1"/>
  <c r="G63" i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59" i="1"/>
  <c r="P59" i="1" s="1"/>
  <c r="O60" i="1"/>
  <c r="P60" i="1" s="1"/>
  <c r="O61" i="1"/>
  <c r="P61" i="1" s="1"/>
  <c r="O62" i="1"/>
  <c r="P62" i="1" s="1"/>
  <c r="O63" i="1"/>
  <c r="P63" i="1" s="1"/>
  <c r="M52" i="1"/>
  <c r="M53" i="1"/>
  <c r="M54" i="1"/>
  <c r="M55" i="1"/>
  <c r="M56" i="1"/>
  <c r="M57" i="1"/>
  <c r="M58" i="1"/>
  <c r="M59" i="1"/>
  <c r="M60" i="1"/>
  <c r="M61" i="1"/>
  <c r="M62" i="1"/>
  <c r="M63" i="1"/>
  <c r="L52" i="1"/>
  <c r="L53" i="1"/>
  <c r="L54" i="1"/>
  <c r="L55" i="1"/>
  <c r="L56" i="1"/>
  <c r="L57" i="1"/>
  <c r="L58" i="1"/>
  <c r="L59" i="1"/>
  <c r="L60" i="1"/>
  <c r="L61" i="1"/>
  <c r="L62" i="1"/>
  <c r="L63" i="1"/>
  <c r="J52" i="1"/>
  <c r="J53" i="1"/>
  <c r="J54" i="1"/>
  <c r="J55" i="1"/>
  <c r="J56" i="1"/>
  <c r="J57" i="1"/>
  <c r="J58" i="1"/>
  <c r="J59" i="1"/>
  <c r="J60" i="1"/>
  <c r="J61" i="1"/>
  <c r="J62" i="1"/>
  <c r="J63" i="1"/>
  <c r="I52" i="1"/>
  <c r="I53" i="1"/>
  <c r="I54" i="1"/>
  <c r="I55" i="1"/>
  <c r="I56" i="1"/>
  <c r="I57" i="1"/>
  <c r="I58" i="1"/>
  <c r="I59" i="1"/>
  <c r="I60" i="1"/>
  <c r="I61" i="1"/>
  <c r="I62" i="1"/>
  <c r="I63" i="1"/>
  <c r="O51" i="1"/>
  <c r="P51" i="1" s="1"/>
  <c r="O50" i="1"/>
  <c r="P50" i="1" s="1"/>
  <c r="M51" i="1"/>
  <c r="M50" i="1"/>
  <c r="L51" i="1"/>
  <c r="L50" i="1"/>
  <c r="J51" i="1"/>
  <c r="J50" i="1"/>
  <c r="I51" i="1"/>
  <c r="I50" i="1"/>
  <c r="G141" i="1" l="1"/>
  <c r="P141" i="1"/>
  <c r="G132" i="1"/>
  <c r="P132" i="1"/>
  <c r="P107" i="1"/>
  <c r="G107" i="1"/>
  <c r="P70" i="1"/>
  <c r="G70" i="1"/>
  <c r="P64" i="1"/>
  <c r="O19" i="1" l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G50" i="1"/>
  <c r="G51" i="1"/>
  <c r="G64" i="1" l="1"/>
  <c r="I11" i="1" l="1"/>
  <c r="I10" i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0" i="1"/>
  <c r="P10" i="1" s="1"/>
  <c r="L11" i="1"/>
  <c r="L10" i="1"/>
  <c r="J11" i="1"/>
  <c r="J10" i="1"/>
  <c r="P48" i="1" l="1"/>
  <c r="P142" i="1" s="1"/>
  <c r="P143" i="1" s="1"/>
  <c r="P144" i="1" s="1"/>
  <c r="M20" i="1"/>
  <c r="M12" i="1"/>
  <c r="M33" i="1"/>
  <c r="M23" i="1"/>
  <c r="M34" i="1"/>
  <c r="M24" i="1"/>
  <c r="M15" i="1"/>
  <c r="M44" i="1"/>
  <c r="M18" i="1"/>
  <c r="M27" i="1"/>
  <c r="M22" i="1"/>
  <c r="M40" i="1"/>
  <c r="M37" i="1"/>
  <c r="M39" i="1"/>
  <c r="M35" i="1"/>
  <c r="M42" i="1"/>
  <c r="M26" i="1"/>
  <c r="M30" i="1"/>
  <c r="M10" i="1"/>
  <c r="M28" i="1"/>
  <c r="M21" i="1"/>
  <c r="M41" i="1"/>
  <c r="M43" i="1"/>
  <c r="M29" i="1"/>
  <c r="M17" i="1"/>
  <c r="G12" i="1"/>
  <c r="M32" i="1"/>
  <c r="G23" i="1"/>
  <c r="G36" i="1"/>
  <c r="M36" i="1"/>
  <c r="M45" i="1"/>
  <c r="G24" i="1"/>
  <c r="M31" i="1"/>
  <c r="G44" i="1"/>
  <c r="G27" i="1"/>
  <c r="G20" i="1"/>
  <c r="G34" i="1"/>
  <c r="G22" i="1"/>
  <c r="G37" i="1"/>
  <c r="G39" i="1"/>
  <c r="M14" i="1"/>
  <c r="M47" i="1"/>
  <c r="G47" i="1"/>
  <c r="G30" i="1"/>
  <c r="G28" i="1"/>
  <c r="M19" i="1"/>
  <c r="G29" i="1"/>
  <c r="G10" i="1"/>
  <c r="G33" i="1"/>
  <c r="G15" i="1"/>
  <c r="G18" i="1"/>
  <c r="G42" i="1"/>
  <c r="M38" i="1"/>
  <c r="G38" i="1"/>
  <c r="G13" i="1"/>
  <c r="M13" i="1"/>
  <c r="G31" i="1"/>
  <c r="G40" i="1"/>
  <c r="M46" i="1"/>
  <c r="G17" i="1"/>
  <c r="G45" i="1"/>
  <c r="M16" i="1"/>
  <c r="G16" i="1"/>
  <c r="G35" i="1"/>
  <c r="M25" i="1"/>
  <c r="G25" i="1"/>
  <c r="G21" i="1"/>
  <c r="G41" i="1"/>
  <c r="G11" i="1"/>
  <c r="M11" i="1"/>
  <c r="G46" i="1"/>
  <c r="G32" i="1"/>
  <c r="G14" i="1"/>
  <c r="G26" i="1"/>
  <c r="G19" i="1"/>
  <c r="G43" i="1"/>
  <c r="G48" i="1" l="1"/>
  <c r="G142" i="1" s="1"/>
  <c r="G143" i="1" s="1"/>
  <c r="G144" i="1" s="1"/>
</calcChain>
</file>

<file path=xl/sharedStrings.xml><?xml version="1.0" encoding="utf-8"?>
<sst xmlns="http://schemas.openxmlformats.org/spreadsheetml/2006/main" count="285" uniqueCount="144">
  <si>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</si>
  <si>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</si>
  <si>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</si>
  <si>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</si>
  <si>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</si>
  <si>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</si>
  <si>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</si>
  <si>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</si>
  <si>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</si>
  <si>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</si>
  <si>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</si>
  <si>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</si>
  <si>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</si>
  <si>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</si>
  <si>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</si>
  <si>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</si>
  <si>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</si>
  <si>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</si>
  <si>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</si>
  <si>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</si>
  <si>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</si>
  <si>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</si>
  <si>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</si>
  <si>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</si>
  <si>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</si>
  <si>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</si>
  <si>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</si>
  <si>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</si>
  <si>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1.4. филиал АО «ДРСК» «Электрические сети ЕАО»</t>
  </si>
  <si>
    <t>Итого по филиалу "ЭС ЕАО"</t>
  </si>
  <si>
    <t>1.5. филиал АО «ДРСК» «Южно-Якутские электрические сети»</t>
  </si>
  <si>
    <t>Итого по филиалу "ЮЯЭС"</t>
  </si>
  <si>
    <r>
      <t xml:space="preserve">Амперметр </t>
    </r>
    <r>
      <rPr>
        <b/>
        <sz val="11"/>
        <rFont val="Times New Roman"/>
        <family val="1"/>
        <charset val="204"/>
      </rPr>
      <t>ЩП120П-50/5А-220ВУ-1RS-К-0,5</t>
    </r>
  </si>
  <si>
    <r>
      <t xml:space="preserve">Амперметр </t>
    </r>
    <r>
      <rPr>
        <b/>
        <sz val="11"/>
        <rFont val="Times New Roman"/>
        <family val="1"/>
        <charset val="204"/>
      </rPr>
      <t>Э42702 А 50/5 50 1,5 В</t>
    </r>
    <r>
      <rPr>
        <sz val="11"/>
        <rFont val="Times New Roman"/>
        <family val="1"/>
        <charset val="204"/>
      </rPr>
      <t xml:space="preserve"> </t>
    </r>
  </si>
  <si>
    <r>
      <t xml:space="preserve">Вольметр </t>
    </r>
    <r>
      <rPr>
        <b/>
        <sz val="11"/>
        <rFont val="Times New Roman"/>
        <family val="1"/>
        <charset val="204"/>
      </rPr>
      <t>Е311-3а (120*120) 250В</t>
    </r>
  </si>
  <si>
    <r>
      <t xml:space="preserve">Вольтамперфазометр </t>
    </r>
    <r>
      <rPr>
        <b/>
        <sz val="11"/>
        <rFont val="Times New Roman"/>
        <family val="1"/>
        <charset val="204"/>
      </rPr>
      <t>AnComВАФ</t>
    </r>
    <r>
      <rPr>
        <sz val="11"/>
        <rFont val="Times New Roman"/>
        <family val="1"/>
        <charset val="204"/>
      </rPr>
      <t xml:space="preserve"> (в комплекте с чемоданом 270х246х174 мм для транспортировки прибора и принадлежностей)</t>
    </r>
  </si>
  <si>
    <r>
      <t xml:space="preserve">Вольтамперфазометр </t>
    </r>
    <r>
      <rPr>
        <b/>
        <sz val="11"/>
        <rFont val="Times New Roman"/>
        <family val="1"/>
        <charset val="204"/>
      </rPr>
      <t>ВФМ-3 с поверкой</t>
    </r>
  </si>
  <si>
    <r>
      <t xml:space="preserve">Вольтметр </t>
    </r>
    <r>
      <rPr>
        <b/>
        <sz val="11"/>
        <rFont val="Times New Roman"/>
        <family val="1"/>
        <charset val="204"/>
      </rPr>
      <t>Е311-3а (96*96) 250В</t>
    </r>
  </si>
  <si>
    <r>
      <t xml:space="preserve">Вольтметр </t>
    </r>
    <r>
      <rPr>
        <b/>
        <sz val="11"/>
        <rFont val="Times New Roman"/>
        <family val="1"/>
        <charset val="204"/>
      </rPr>
      <t>ЩП120П-10000/100В-220ВУ-1RS-К-0,5</t>
    </r>
  </si>
  <si>
    <r>
      <t xml:space="preserve">Вольтметр </t>
    </r>
    <r>
      <rPr>
        <b/>
        <sz val="11"/>
        <rFont val="Times New Roman"/>
        <family val="1"/>
        <charset val="204"/>
      </rPr>
      <t>Ц42702 600В</t>
    </r>
  </si>
  <si>
    <r>
      <t xml:space="preserve">Вольтметр </t>
    </r>
    <r>
      <rPr>
        <b/>
        <sz val="11"/>
        <rFont val="Times New Roman"/>
        <family val="1"/>
        <charset val="204"/>
      </rPr>
      <t>М4264 М 250В</t>
    </r>
  </si>
  <si>
    <r>
      <t xml:space="preserve">Измеритель акустический многофункциональный, </t>
    </r>
    <r>
      <rPr>
        <b/>
        <sz val="11"/>
        <rFont val="Times New Roman"/>
        <family val="1"/>
        <charset val="204"/>
      </rPr>
      <t>Экофизика -110А-HF (Комплектация согласно – П.1 Приложения №1.2)</t>
    </r>
  </si>
  <si>
    <r>
      <t xml:space="preserve">Измеритель высоты кабельных линий </t>
    </r>
    <r>
      <rPr>
        <b/>
        <sz val="11"/>
        <rFont val="Times New Roman"/>
        <family val="1"/>
        <charset val="204"/>
      </rPr>
      <t>AR600E</t>
    </r>
  </si>
  <si>
    <r>
      <t xml:space="preserve">Измеритель параметров заземляющих устройств </t>
    </r>
    <r>
      <rPr>
        <b/>
        <sz val="11"/>
        <rFont val="Times New Roman"/>
        <family val="1"/>
        <charset val="204"/>
      </rPr>
      <t>MRU 200 с поверкой (Комплектация согласно – П.2 Приложения №1.2)</t>
    </r>
  </si>
  <si>
    <r>
      <t xml:space="preserve">Измеритель параметров микроклимата </t>
    </r>
    <r>
      <rPr>
        <b/>
        <sz val="11"/>
        <rFont val="Times New Roman"/>
        <family val="1"/>
        <charset val="204"/>
      </rPr>
      <t>Метеоскоп-М с поверкой</t>
    </r>
  </si>
  <si>
    <r>
      <t xml:space="preserve">Киловольтметр </t>
    </r>
    <r>
      <rPr>
        <b/>
        <sz val="11"/>
        <rFont val="Times New Roman"/>
        <family val="1"/>
        <charset val="204"/>
      </rPr>
      <t>Ц42702 кВ 12,5 10000/100 1,5 В</t>
    </r>
  </si>
  <si>
    <r>
      <t xml:space="preserve">Киловольтметр </t>
    </r>
    <r>
      <rPr>
        <b/>
        <sz val="11"/>
        <rFont val="Times New Roman"/>
        <family val="1"/>
        <charset val="204"/>
      </rPr>
      <t>Ц42702 0-12,5кВ</t>
    </r>
  </si>
  <si>
    <r>
      <t xml:space="preserve">Комплект оборудования для поверки измерительных ТН 6-35кВ </t>
    </r>
    <r>
      <rPr>
        <b/>
        <sz val="11"/>
        <rFont val="Times New Roman"/>
        <family val="1"/>
        <charset val="204"/>
      </rPr>
      <t>(Комплектация согласно – П.3 Приложения №1.2)</t>
    </r>
  </si>
  <si>
    <r>
      <t xml:space="preserve">Комплект оборудования для поверки ТТ до 5000А </t>
    </r>
    <r>
      <rPr>
        <b/>
        <sz val="11"/>
        <rFont val="Times New Roman"/>
        <family val="1"/>
        <charset val="204"/>
      </rPr>
      <t>(Комплектация согласно – П.4 Приложения №1.2)</t>
    </r>
  </si>
  <si>
    <r>
      <t xml:space="preserve">Магазин сопротивлений постоянного тока </t>
    </r>
    <r>
      <rPr>
        <b/>
        <sz val="11"/>
        <rFont val="Times New Roman"/>
        <family val="1"/>
        <charset val="204"/>
      </rPr>
      <t>Р4834 с поверкой</t>
    </r>
  </si>
  <si>
    <r>
      <t xml:space="preserve">Мегаомметр </t>
    </r>
    <r>
      <rPr>
        <b/>
        <sz val="11"/>
        <rFont val="Times New Roman"/>
        <family val="1"/>
        <charset val="204"/>
      </rPr>
      <t>KEW 3124</t>
    </r>
  </si>
  <si>
    <r>
      <t xml:space="preserve">Мегаомметр </t>
    </r>
    <r>
      <rPr>
        <b/>
        <sz val="11"/>
        <rFont val="Times New Roman"/>
        <family val="1"/>
        <charset val="204"/>
      </rPr>
      <t>Е6-24 с поверкой</t>
    </r>
  </si>
  <si>
    <r>
      <t xml:space="preserve">Мегаомметр </t>
    </r>
    <r>
      <rPr>
        <b/>
        <sz val="11"/>
        <rFont val="Times New Roman"/>
        <family val="1"/>
        <charset val="204"/>
      </rPr>
      <t>ЭС0202/2Г с поверкой</t>
    </r>
  </si>
  <si>
    <r>
      <t xml:space="preserve">Микроомметр промышленный </t>
    </r>
    <r>
      <rPr>
        <b/>
        <sz val="11"/>
        <rFont val="Times New Roman"/>
        <family val="1"/>
        <charset val="204"/>
      </rPr>
      <t>МИКО-1 с поверкой</t>
    </r>
  </si>
  <si>
    <r>
      <t xml:space="preserve">Миллиомметр цифровой </t>
    </r>
    <r>
      <rPr>
        <b/>
        <sz val="11"/>
        <rFont val="Times New Roman"/>
        <family val="1"/>
        <charset val="204"/>
      </rPr>
      <t>ПТФ-1 с поверкой</t>
    </r>
  </si>
  <si>
    <r>
      <t xml:space="preserve">Мультиметр портативный </t>
    </r>
    <r>
      <rPr>
        <b/>
        <sz val="11"/>
        <rFont val="Times New Roman"/>
        <family val="1"/>
        <charset val="204"/>
      </rPr>
      <t>М832</t>
    </r>
  </si>
  <si>
    <r>
      <t xml:space="preserve">Мультиметр цифровой </t>
    </r>
    <r>
      <rPr>
        <b/>
        <sz val="11"/>
        <rFont val="Times New Roman"/>
        <family val="1"/>
        <charset val="204"/>
      </rPr>
      <t>MY-63</t>
    </r>
  </si>
  <si>
    <r>
      <t xml:space="preserve">Мультиметр цифровой </t>
    </r>
    <r>
      <rPr>
        <b/>
        <sz val="11"/>
        <rFont val="Times New Roman"/>
        <family val="1"/>
        <charset val="204"/>
      </rPr>
      <t>МY-64</t>
    </r>
  </si>
  <si>
    <r>
      <t xml:space="preserve">Осцилограф </t>
    </r>
    <r>
      <rPr>
        <b/>
        <sz val="11"/>
        <rFont val="Times New Roman"/>
        <family val="1"/>
        <charset val="204"/>
      </rPr>
      <t>АКИП-4128/1 с поверкой</t>
    </r>
  </si>
  <si>
    <r>
      <t xml:space="preserve">Осциллограф цифровой </t>
    </r>
    <r>
      <rPr>
        <b/>
        <sz val="11"/>
        <rFont val="Times New Roman"/>
        <family val="1"/>
        <charset val="204"/>
      </rPr>
      <t>TDS3014C с поверкой   (Комплектация согласно – П.5 Приложения №1.2)</t>
    </r>
  </si>
  <si>
    <r>
      <t xml:space="preserve">Прибор для измерения скоростных и временных характеристик масляных выклдючателей </t>
    </r>
    <r>
      <rPr>
        <b/>
        <sz val="11"/>
        <rFont val="Times New Roman"/>
        <family val="1"/>
        <charset val="204"/>
      </rPr>
      <t>ТМВ-2 с поверкой</t>
    </r>
  </si>
  <si>
    <r>
      <t xml:space="preserve">Прибор сигнализации зымыканий на землю линии 0,4-35 кВ </t>
    </r>
    <r>
      <rPr>
        <b/>
        <sz val="11"/>
        <rFont val="Times New Roman"/>
        <family val="1"/>
        <charset val="204"/>
      </rPr>
      <t>Квант</t>
    </r>
  </si>
  <si>
    <r>
      <t xml:space="preserve">Сигнализатор скрытой проводки </t>
    </r>
    <r>
      <rPr>
        <b/>
        <sz val="11"/>
        <rFont val="Times New Roman"/>
        <family val="1"/>
        <charset val="204"/>
      </rPr>
      <t>Е121 ДЯТЕЛ</t>
    </r>
  </si>
  <si>
    <r>
      <t xml:space="preserve">Система поиска повреждений оболочки методом биполярного падения напряжения + цифровой прибор для поиска замыканий на землю </t>
    </r>
    <r>
      <rPr>
        <b/>
        <sz val="11"/>
        <rFont val="Times New Roman"/>
        <family val="1"/>
        <charset val="204"/>
      </rPr>
      <t xml:space="preserve">MFM 10 + ESG NT </t>
    </r>
  </si>
  <si>
    <r>
      <t xml:space="preserve">Термогигрометр </t>
    </r>
    <r>
      <rPr>
        <b/>
        <sz val="11"/>
        <rFont val="Times New Roman"/>
        <family val="1"/>
        <charset val="204"/>
      </rPr>
      <t>TESTO 608-H1 с поверкой</t>
    </r>
  </si>
  <si>
    <r>
      <t xml:space="preserve">Трассопоисковый комплект </t>
    </r>
    <r>
      <rPr>
        <b/>
        <sz val="11"/>
        <rFont val="Times New Roman"/>
        <family val="1"/>
        <charset val="204"/>
      </rPr>
      <t>КП-500К (Комплектация согласно – П.7 Приложения №1.2)</t>
    </r>
  </si>
  <si>
    <r>
      <t xml:space="preserve">Универсальный прибор контроля выключателей </t>
    </r>
    <r>
      <rPr>
        <b/>
        <sz val="11"/>
        <rFont val="Times New Roman"/>
        <family val="1"/>
        <charset val="204"/>
      </rPr>
      <t>ПКВ/М7 (с поверкой) (Комплектация согласно – П.8 Приложения №1.2)</t>
    </r>
  </si>
  <si>
    <r>
      <t xml:space="preserve">Установка для испытания индивидуальных средств защит от поражения электротоком </t>
    </r>
    <r>
      <rPr>
        <b/>
        <sz val="11"/>
        <rFont val="Times New Roman"/>
        <family val="1"/>
        <charset val="204"/>
      </rPr>
      <t>И-20М</t>
    </r>
  </si>
  <si>
    <r>
      <t xml:space="preserve">Ячейка измерительная для Тангенс-3М, </t>
    </r>
    <r>
      <rPr>
        <b/>
        <sz val="11"/>
        <rFont val="Times New Roman"/>
        <family val="1"/>
        <charset val="204"/>
      </rPr>
      <t>ЯПИ-3</t>
    </r>
  </si>
  <si>
    <r>
      <t xml:space="preserve">Разрядно-диагностическое устройство </t>
    </r>
    <r>
      <rPr>
        <b/>
        <sz val="11"/>
        <rFont val="Times New Roman"/>
        <family val="1"/>
        <charset val="204"/>
      </rPr>
      <t>BCT-220/60 kit</t>
    </r>
    <r>
      <rPr>
        <sz val="11"/>
        <rFont val="Times New Roman"/>
        <family val="1"/>
        <charset val="204"/>
      </rPr>
      <t xml:space="preserve"> с датчиками поэлементного контроля VCM-1 </t>
    </r>
    <r>
      <rPr>
        <b/>
        <sz val="11"/>
        <rFont val="Times New Roman"/>
        <family val="1"/>
        <charset val="204"/>
      </rPr>
      <t>(Комплектация согласно – П.6 Приложения №1.2)</t>
    </r>
  </si>
  <si>
    <t>Приборы</t>
  </si>
  <si>
    <r>
      <t xml:space="preserve">Амперметр </t>
    </r>
    <r>
      <rPr>
        <b/>
        <sz val="11"/>
        <rFont val="Times New Roman"/>
        <family val="1"/>
        <charset val="204"/>
      </rPr>
      <t>ЭА2258М.10 0-300А 300/5 1,5</t>
    </r>
  </si>
  <si>
    <r>
      <t xml:space="preserve">Амперметр </t>
    </r>
    <r>
      <rPr>
        <b/>
        <sz val="11"/>
        <rFont val="Times New Roman"/>
        <family val="1"/>
        <charset val="204"/>
      </rPr>
      <t>ЭА2258М.10 0-1500А 1500/5 1,5</t>
    </r>
  </si>
  <si>
    <r>
      <t xml:space="preserve">Амперметр </t>
    </r>
    <r>
      <rPr>
        <b/>
        <sz val="11"/>
        <rFont val="Times New Roman"/>
        <family val="1"/>
        <charset val="204"/>
      </rPr>
      <t>ЭА2258М.10 0-150А 150/5 1,5</t>
    </r>
  </si>
  <si>
    <r>
      <t xml:space="preserve">Анализатор электрических цепей </t>
    </r>
    <r>
      <rPr>
        <b/>
        <sz val="11"/>
        <rFont val="Times New Roman"/>
        <family val="1"/>
        <charset val="204"/>
      </rPr>
      <t>1826 NA с поверкой</t>
    </r>
  </si>
  <si>
    <r>
      <t xml:space="preserve">Искатель скрытой проводки </t>
    </r>
    <r>
      <rPr>
        <b/>
        <sz val="11"/>
        <rFont val="Times New Roman"/>
        <family val="1"/>
        <charset val="204"/>
      </rPr>
      <t>ЛИС-100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с калибровкой</t>
    </r>
  </si>
  <si>
    <r>
      <t xml:space="preserve">Мегаометр </t>
    </r>
    <r>
      <rPr>
        <b/>
        <sz val="11"/>
        <rFont val="Times New Roman"/>
        <family val="1"/>
        <charset val="204"/>
      </rPr>
      <t>ЭС0202/1Г с поверкой</t>
    </r>
  </si>
  <si>
    <r>
      <t xml:space="preserve">Мультиметр </t>
    </r>
    <r>
      <rPr>
        <b/>
        <sz val="11"/>
        <rFont val="Times New Roman"/>
        <family val="1"/>
        <charset val="204"/>
      </rPr>
      <t>APPA P3</t>
    </r>
  </si>
  <si>
    <r>
      <t xml:space="preserve">Мультиметр </t>
    </r>
    <r>
      <rPr>
        <b/>
        <sz val="11"/>
        <rFont val="Times New Roman"/>
        <family val="1"/>
        <charset val="204"/>
      </rPr>
      <t>MY-68</t>
    </r>
  </si>
  <si>
    <r>
      <t xml:space="preserve">Мультиметр </t>
    </r>
    <r>
      <rPr>
        <b/>
        <sz val="11"/>
        <rFont val="Times New Roman"/>
        <family val="1"/>
        <charset val="204"/>
      </rPr>
      <t>MS-8217</t>
    </r>
  </si>
  <si>
    <r>
      <t xml:space="preserve">Прибор для изменения показателей качества эл.энергии </t>
    </r>
    <r>
      <rPr>
        <b/>
        <sz val="11"/>
        <rFont val="Times New Roman"/>
        <family val="1"/>
        <charset val="204"/>
      </rPr>
      <t>Ресурс ПКЭ-1,7-ои-А (Доп. комплект поставки: кабели напряжения измерительные (комплект) КН-064 - 2 комп.; кабель RS-232 (нуль-модемный); GPS-приемник с внешней GPS-антеной; ПО "UF2 Plus", "Конфигуратор ПКЭ") (с поверкой)</t>
    </r>
  </si>
  <si>
    <r>
      <t xml:space="preserve">Прибор для измерения показателей качества электроэнергии </t>
    </r>
    <r>
      <rPr>
        <b/>
        <sz val="11"/>
        <rFont val="Times New Roman"/>
        <family val="1"/>
        <charset val="204"/>
      </rPr>
      <t>Ресурс UF2M-4T52-5-100-1000 (ПО "UF2 Plus", "OperaUF2 Plus", "SprintUF2 Plus", "Монитор") (с поверкой)</t>
    </r>
  </si>
  <si>
    <r>
      <t xml:space="preserve">Термогигрометр </t>
    </r>
    <r>
      <rPr>
        <b/>
        <sz val="11"/>
        <rFont val="Times New Roman"/>
        <family val="1"/>
        <charset val="204"/>
      </rPr>
      <t>ИВА-6Н-КП-Д</t>
    </r>
  </si>
  <si>
    <t>комп.</t>
  </si>
  <si>
    <r>
      <t xml:space="preserve">Устройство испытательное с аксессуарами  </t>
    </r>
    <r>
      <rPr>
        <b/>
        <sz val="11"/>
        <rFont val="Times New Roman"/>
        <family val="1"/>
        <charset val="204"/>
      </rPr>
      <t>РЕТОМ-21 с поверкой</t>
    </r>
  </si>
  <si>
    <r>
      <t xml:space="preserve">Мегаомметр </t>
    </r>
    <r>
      <rPr>
        <b/>
        <sz val="11"/>
        <rFont val="Times New Roman"/>
        <family val="1"/>
        <charset val="204"/>
      </rPr>
      <t>ЭС0210/1Г с поверкой</t>
    </r>
  </si>
  <si>
    <r>
      <t xml:space="preserve">Мегаомметр </t>
    </r>
    <r>
      <rPr>
        <b/>
        <sz val="11"/>
        <rFont val="Times New Roman"/>
        <family val="1"/>
        <charset val="204"/>
      </rPr>
      <t>ЭС0210/2Г с поверкой</t>
    </r>
  </si>
  <si>
    <r>
      <t xml:space="preserve">Амперметр </t>
    </r>
    <r>
      <rPr>
        <b/>
        <sz val="11"/>
        <rFont val="Times New Roman"/>
        <family val="1"/>
        <charset val="204"/>
      </rPr>
      <t>Э 42702 1000/5 А</t>
    </r>
  </si>
  <si>
    <r>
      <t xml:space="preserve">Амперметр </t>
    </r>
    <r>
      <rPr>
        <b/>
        <sz val="11"/>
        <rFont val="Times New Roman"/>
        <family val="1"/>
        <charset val="204"/>
      </rPr>
      <t>Э42702 100/5 (с рамкой 160*160</t>
    </r>
    <r>
      <rPr>
        <sz val="11"/>
        <rFont val="Times New Roman"/>
        <family val="1"/>
        <charset val="204"/>
      </rPr>
      <t>)</t>
    </r>
  </si>
  <si>
    <r>
      <t xml:space="preserve">Амперметр </t>
    </r>
    <r>
      <rPr>
        <b/>
        <sz val="11"/>
        <rFont val="Times New Roman"/>
        <family val="1"/>
        <charset val="204"/>
      </rPr>
      <t>Э8030-М1 300/5 А 50Гц</t>
    </r>
  </si>
  <si>
    <r>
      <t xml:space="preserve">Амперметр </t>
    </r>
    <r>
      <rPr>
        <b/>
        <sz val="11"/>
        <rFont val="Times New Roman"/>
        <family val="1"/>
        <charset val="204"/>
      </rPr>
      <t>ШП120-П-1500А/5А-4,0-220ВУ-RS-ж-0,5</t>
    </r>
  </si>
  <si>
    <r>
      <t xml:space="preserve">Амперметр </t>
    </r>
    <r>
      <rPr>
        <b/>
        <sz val="11"/>
        <rFont val="Times New Roman"/>
        <family val="1"/>
        <charset val="204"/>
      </rPr>
      <t>Э8030-М1 100/5 А 50Гц</t>
    </r>
  </si>
  <si>
    <r>
      <t xml:space="preserve">Амперметр щитовой </t>
    </r>
    <r>
      <rPr>
        <b/>
        <sz val="11"/>
        <rFont val="Times New Roman"/>
        <family val="1"/>
        <charset val="204"/>
      </rPr>
      <t>Э42702 2000/5 с рамкой (160*160мм)</t>
    </r>
  </si>
  <si>
    <r>
      <t xml:space="preserve">Амперметр щитовой </t>
    </r>
    <r>
      <rPr>
        <b/>
        <sz val="11"/>
        <rFont val="Times New Roman"/>
        <family val="1"/>
        <charset val="204"/>
      </rPr>
      <t>Э42702 3000/5 с рамкой (160*160мм)</t>
    </r>
  </si>
  <si>
    <r>
      <t xml:space="preserve">Амперметр </t>
    </r>
    <r>
      <rPr>
        <b/>
        <sz val="11"/>
        <rFont val="Times New Roman"/>
        <family val="1"/>
        <charset val="204"/>
      </rPr>
      <t>Э 42702 А 800/5</t>
    </r>
  </si>
  <si>
    <r>
      <t xml:space="preserve">Амперметр </t>
    </r>
    <r>
      <rPr>
        <b/>
        <sz val="11"/>
        <rFont val="Times New Roman"/>
        <family val="1"/>
        <charset val="204"/>
      </rPr>
      <t>Э42702 300/5 (с рамкой 160*160мм)</t>
    </r>
  </si>
  <si>
    <r>
      <t xml:space="preserve">Амперметр </t>
    </r>
    <r>
      <rPr>
        <b/>
        <sz val="11"/>
        <rFont val="Times New Roman"/>
        <family val="1"/>
        <charset val="204"/>
      </rPr>
      <t>Э42702 600/5 (с рамкой 160*160мм)</t>
    </r>
  </si>
  <si>
    <r>
      <t xml:space="preserve">Амперметр </t>
    </r>
    <r>
      <rPr>
        <b/>
        <sz val="11"/>
        <rFont val="Times New Roman"/>
        <family val="1"/>
        <charset val="204"/>
      </rPr>
      <t>Э42702 А 150/5А, Э42702 А 150/5А</t>
    </r>
  </si>
  <si>
    <r>
      <t xml:space="preserve">Амперметр </t>
    </r>
    <r>
      <rPr>
        <b/>
        <sz val="11"/>
        <rFont val="Times New Roman"/>
        <family val="1"/>
        <charset val="204"/>
      </rPr>
      <t>Э42702 А 200/5А, Э42702 А 200/5А</t>
    </r>
  </si>
  <si>
    <r>
      <t xml:space="preserve">Амперметр </t>
    </r>
    <r>
      <rPr>
        <b/>
        <sz val="11"/>
        <rFont val="Times New Roman"/>
        <family val="1"/>
        <charset val="204"/>
      </rPr>
      <t>Э42702 А 75/5</t>
    </r>
  </si>
  <si>
    <r>
      <t xml:space="preserve">Варметр щитовой </t>
    </r>
    <r>
      <rPr>
        <b/>
        <sz val="11"/>
        <rFont val="Times New Roman"/>
        <family val="1"/>
        <charset val="204"/>
      </rPr>
      <t>Ц42303 110000/100 200/5 с двухсторонней шкалой (0 посередине)</t>
    </r>
  </si>
  <si>
    <r>
      <t xml:space="preserve">Варметр щитовой </t>
    </r>
    <r>
      <rPr>
        <b/>
        <sz val="11"/>
        <rFont val="Times New Roman"/>
        <family val="1"/>
        <charset val="204"/>
      </rPr>
      <t>Ц42303  35000/100 600/5 с двухсторонней шкалой(0 посередине)</t>
    </r>
  </si>
  <si>
    <r>
      <t xml:space="preserve">Варметр щитовой </t>
    </r>
    <r>
      <rPr>
        <b/>
        <sz val="11"/>
        <rFont val="Times New Roman"/>
        <family val="1"/>
        <charset val="204"/>
      </rPr>
      <t>Ц42303  6000/100 1000/5 с двухсторонней шкалой(0 посередине)</t>
    </r>
  </si>
  <si>
    <r>
      <t xml:space="preserve">Варметр щитовой с сдвухсторонней шкалой (0 посередине) </t>
    </r>
    <r>
      <rPr>
        <b/>
        <sz val="11"/>
        <rFont val="Times New Roman"/>
        <family val="1"/>
        <charset val="204"/>
      </rPr>
      <t>Ц42303 110000/100 600/5</t>
    </r>
  </si>
  <si>
    <r>
      <t xml:space="preserve">Вольтметр </t>
    </r>
    <r>
      <rPr>
        <b/>
        <sz val="11"/>
        <rFont val="Times New Roman"/>
        <family val="1"/>
        <charset val="204"/>
      </rPr>
      <t>Ц42702 В 0-250 1,5 В</t>
    </r>
  </si>
  <si>
    <r>
      <t xml:space="preserve">Вольтметр </t>
    </r>
    <r>
      <rPr>
        <b/>
        <sz val="11"/>
        <rFont val="Times New Roman"/>
        <family val="1"/>
        <charset val="204"/>
      </rPr>
      <t>Ц42702 0-500В (с рамкой 160*160мм)</t>
    </r>
  </si>
  <si>
    <r>
      <t xml:space="preserve">Вольтметр </t>
    </r>
    <r>
      <rPr>
        <b/>
        <sz val="11"/>
        <rFont val="Times New Roman"/>
        <family val="1"/>
        <charset val="204"/>
      </rPr>
      <t>Ц42702 0-7,5КВ (с рамкой 160*160мм)</t>
    </r>
  </si>
  <si>
    <r>
      <t xml:space="preserve">Вольтметр щитовой </t>
    </r>
    <r>
      <rPr>
        <b/>
        <sz val="11"/>
        <rFont val="Times New Roman"/>
        <family val="1"/>
        <charset val="204"/>
      </rPr>
      <t>Ц42702 35000/100</t>
    </r>
  </si>
  <si>
    <r>
      <t xml:space="preserve">Киловольтметр </t>
    </r>
    <r>
      <rPr>
        <b/>
        <sz val="11"/>
        <rFont val="Times New Roman"/>
        <family val="1"/>
        <charset val="204"/>
      </rPr>
      <t>Ц42702 КВ 125 110000/100 1,5 В</t>
    </r>
  </si>
  <si>
    <r>
      <t xml:space="preserve">Мегаомметр цифровой </t>
    </r>
    <r>
      <rPr>
        <b/>
        <sz val="11"/>
        <rFont val="Times New Roman"/>
        <family val="1"/>
        <charset val="204"/>
      </rPr>
      <t>Е6-31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с поверкой</t>
    </r>
  </si>
  <si>
    <r>
      <t xml:space="preserve">Метеоскоп </t>
    </r>
    <r>
      <rPr>
        <b/>
        <sz val="11"/>
        <rFont val="Times New Roman"/>
        <family val="1"/>
        <charset val="204"/>
      </rPr>
      <t>ИВТМ-7М-6-Д</t>
    </r>
  </si>
  <si>
    <r>
      <t xml:space="preserve">Мультиметр </t>
    </r>
    <r>
      <rPr>
        <b/>
        <sz val="11"/>
        <rFont val="Times New Roman"/>
        <family val="1"/>
        <charset val="204"/>
      </rPr>
      <t>МY-65</t>
    </r>
  </si>
  <si>
    <r>
      <t xml:space="preserve">Мультиметр </t>
    </r>
    <r>
      <rPr>
        <b/>
        <sz val="11"/>
        <rFont val="Times New Roman"/>
        <family val="1"/>
        <charset val="204"/>
      </rPr>
      <t>АРРА 103N</t>
    </r>
  </si>
  <si>
    <r>
      <t xml:space="preserve">Мультиметр </t>
    </r>
    <r>
      <rPr>
        <b/>
        <sz val="11"/>
        <rFont val="Times New Roman"/>
        <family val="1"/>
        <charset val="204"/>
      </rPr>
      <t>МY-64</t>
    </r>
  </si>
  <si>
    <r>
      <t xml:space="preserve">Портативный RLC- метр с автовыбором диапозонов </t>
    </r>
    <r>
      <rPr>
        <b/>
        <sz val="11"/>
        <rFont val="Times New Roman"/>
        <family val="1"/>
        <charset val="204"/>
      </rPr>
      <t>MS5308</t>
    </r>
  </si>
  <si>
    <r>
      <t xml:space="preserve">Устройство испытательное с аксессуарами </t>
    </r>
    <r>
      <rPr>
        <b/>
        <sz val="11"/>
        <rFont val="Times New Roman"/>
        <family val="1"/>
        <charset val="204"/>
      </rPr>
      <t>РЕТОМ-21</t>
    </r>
  </si>
  <si>
    <r>
      <t xml:space="preserve">Мультиметр </t>
    </r>
    <r>
      <rPr>
        <b/>
        <sz val="11"/>
        <rFont val="Times New Roman"/>
        <family val="1"/>
        <charset val="204"/>
      </rPr>
      <t>MY-62</t>
    </r>
  </si>
  <si>
    <r>
      <t xml:space="preserve">Амперметр </t>
    </r>
    <r>
      <rPr>
        <b/>
        <sz val="11"/>
        <rFont val="Times New Roman"/>
        <family val="1"/>
        <charset val="204"/>
      </rPr>
      <t>ЩП-120-100/5-220 ВУ-RS-K-0.5</t>
    </r>
  </si>
  <si>
    <r>
      <t xml:space="preserve">Амперметр </t>
    </r>
    <r>
      <rPr>
        <b/>
        <sz val="11"/>
        <rFont val="Times New Roman"/>
        <family val="1"/>
        <charset val="204"/>
      </rPr>
      <t>ЩП120- П300А/5А-0,4-220ВУ-RS-К-0,5, УХЛ3,1</t>
    </r>
  </si>
  <si>
    <r>
      <t xml:space="preserve">Амперметр </t>
    </r>
    <r>
      <rPr>
        <b/>
        <sz val="11"/>
        <rFont val="Times New Roman"/>
        <family val="1"/>
        <charset val="204"/>
      </rPr>
      <t xml:space="preserve">Э42702 А 600/5 50 1,5 В </t>
    </r>
  </si>
  <si>
    <r>
      <t xml:space="preserve">Амперметр </t>
    </r>
    <r>
      <rPr>
        <b/>
        <sz val="11"/>
        <rFont val="Times New Roman"/>
        <family val="1"/>
        <charset val="204"/>
      </rPr>
      <t>Э42702 А 300/5 50 1,5 В</t>
    </r>
    <r>
      <rPr>
        <sz val="11"/>
        <rFont val="Times New Roman"/>
        <family val="1"/>
        <charset val="204"/>
      </rPr>
      <t xml:space="preserve"> </t>
    </r>
  </si>
  <si>
    <r>
      <t xml:space="preserve">Амперметр </t>
    </r>
    <r>
      <rPr>
        <b/>
        <sz val="11"/>
        <rFont val="Times New Roman"/>
        <family val="1"/>
        <charset val="204"/>
      </rPr>
      <t>Э42702 А 50/5 50 1,5 В</t>
    </r>
  </si>
  <si>
    <r>
      <t xml:space="preserve">Амперметр </t>
    </r>
    <r>
      <rPr>
        <b/>
        <sz val="11"/>
        <rFont val="Times New Roman"/>
        <family val="1"/>
        <charset val="204"/>
      </rPr>
      <t>Э42702 200/5</t>
    </r>
    <r>
      <rPr>
        <sz val="11"/>
        <rFont val="Times New Roman"/>
        <family val="1"/>
        <charset val="204"/>
      </rPr>
      <t xml:space="preserve"> (с рамкой 160*160мм)</t>
    </r>
  </si>
  <si>
    <r>
      <t xml:space="preserve">Амперметр </t>
    </r>
    <r>
      <rPr>
        <b/>
        <sz val="11"/>
        <rFont val="Times New Roman"/>
        <family val="1"/>
        <charset val="204"/>
      </rPr>
      <t>Э42702 А 100/5 А</t>
    </r>
  </si>
  <si>
    <r>
      <t xml:space="preserve">Амперметр </t>
    </r>
    <r>
      <rPr>
        <b/>
        <sz val="11"/>
        <rFont val="Times New Roman"/>
        <family val="1"/>
        <charset val="204"/>
      </rPr>
      <t>Э42702 А 150/5 А</t>
    </r>
  </si>
  <si>
    <r>
      <t xml:space="preserve">Амперметр </t>
    </r>
    <r>
      <rPr>
        <b/>
        <sz val="11"/>
        <rFont val="Times New Roman"/>
        <family val="1"/>
        <charset val="204"/>
      </rPr>
      <t>Э42702 75/5 А</t>
    </r>
  </si>
  <si>
    <r>
      <t xml:space="preserve">Аппарат автоматичесикй для определения температуры вспышки в закрытом тигле </t>
    </r>
    <r>
      <rPr>
        <b/>
        <sz val="11"/>
        <rFont val="Times New Roman"/>
        <family val="1"/>
        <charset val="204"/>
      </rPr>
      <t>АТВ-21</t>
    </r>
  </si>
  <si>
    <r>
      <t xml:space="preserve">Аппарат испытания масла автоматический </t>
    </r>
    <r>
      <rPr>
        <b/>
        <sz val="11"/>
        <rFont val="Times New Roman"/>
        <family val="1"/>
        <charset val="204"/>
      </rPr>
      <t>АИМ-90А</t>
    </r>
    <r>
      <rPr>
        <sz val="11"/>
        <rFont val="Times New Roman"/>
        <family val="1"/>
        <charset val="204"/>
      </rPr>
      <t xml:space="preserve"> с поверкой</t>
    </r>
  </si>
  <si>
    <r>
      <t xml:space="preserve">Вольтметр </t>
    </r>
    <r>
      <rPr>
        <b/>
        <sz val="11"/>
        <rFont val="Times New Roman"/>
        <family val="1"/>
        <charset val="204"/>
      </rPr>
      <t>Ц42702 В 0-500 1,5 В</t>
    </r>
  </si>
  <si>
    <r>
      <t xml:space="preserve">Вольтметр </t>
    </r>
    <r>
      <rPr>
        <b/>
        <sz val="11"/>
        <rFont val="Times New Roman"/>
        <family val="1"/>
        <charset val="204"/>
      </rPr>
      <t>Ц42702 35000/100</t>
    </r>
  </si>
  <si>
    <r>
      <t xml:space="preserve">Вольтметр </t>
    </r>
    <r>
      <rPr>
        <b/>
        <sz val="11"/>
        <rFont val="Times New Roman"/>
        <family val="1"/>
        <charset val="204"/>
      </rPr>
      <t>Ц42702 10000/100</t>
    </r>
  </si>
  <si>
    <r>
      <t xml:space="preserve">Вольтметр </t>
    </r>
    <r>
      <rPr>
        <b/>
        <sz val="11"/>
        <rFont val="Times New Roman"/>
        <family val="1"/>
        <charset val="204"/>
      </rPr>
      <t>Ц42702 6000/100</t>
    </r>
  </si>
  <si>
    <r>
      <t xml:space="preserve">Дальномер </t>
    </r>
    <r>
      <rPr>
        <b/>
        <sz val="11"/>
        <rFont val="Times New Roman"/>
        <family val="1"/>
        <charset val="204"/>
      </rPr>
      <t>Даль-2</t>
    </r>
  </si>
  <si>
    <r>
      <t xml:space="preserve">Измеритель параметров силовых трансформаторов </t>
    </r>
    <r>
      <rPr>
        <b/>
        <sz val="11"/>
        <rFont val="Times New Roman"/>
        <family val="1"/>
        <charset val="204"/>
      </rPr>
      <t>К540-3</t>
    </r>
    <r>
      <rPr>
        <sz val="11"/>
        <rFont val="Times New Roman"/>
        <family val="1"/>
        <charset val="204"/>
      </rPr>
      <t xml:space="preserve"> с поверкой</t>
    </r>
  </si>
  <si>
    <r>
      <t xml:space="preserve">Комплекс программно-технический измерительный для релейной защиты и автоматики </t>
    </r>
    <r>
      <rPr>
        <b/>
        <sz val="11"/>
        <rFont val="Times New Roman"/>
        <family val="1"/>
        <charset val="204"/>
      </rPr>
      <t>РЕТОМ-61</t>
    </r>
    <r>
      <rPr>
        <sz val="11"/>
        <rFont val="Times New Roman"/>
        <family val="1"/>
        <charset val="204"/>
      </rPr>
      <t xml:space="preserve"> с поверкой </t>
    </r>
    <r>
      <rPr>
        <b/>
        <sz val="11"/>
        <rFont val="Times New Roman"/>
        <family val="1"/>
        <charset val="204"/>
      </rPr>
      <t>(Комплектация согласно - П.9 Приложения №1.2)</t>
    </r>
  </si>
  <si>
    <r>
      <t xml:space="preserve">Измеритель параметров электроизоляции </t>
    </r>
    <r>
      <rPr>
        <b/>
        <sz val="11"/>
        <rFont val="Times New Roman"/>
        <family val="1"/>
        <charset val="204"/>
      </rPr>
      <t>MIC-2505</t>
    </r>
    <r>
      <rPr>
        <sz val="11"/>
        <rFont val="Times New Roman"/>
        <family val="1"/>
        <charset val="204"/>
      </rPr>
      <t xml:space="preserve"> с поверкой</t>
    </r>
  </si>
  <si>
    <r>
      <t xml:space="preserve">Мегаомметр </t>
    </r>
    <r>
      <rPr>
        <b/>
        <sz val="11"/>
        <rFont val="Times New Roman"/>
        <family val="1"/>
        <charset val="204"/>
      </rPr>
      <t>Е6-24</t>
    </r>
    <r>
      <rPr>
        <sz val="11"/>
        <rFont val="Times New Roman"/>
        <family val="1"/>
        <charset val="204"/>
      </rPr>
      <t xml:space="preserve"> с поверкой</t>
    </r>
  </si>
  <si>
    <r>
      <t xml:space="preserve">Термогигрометр </t>
    </r>
    <r>
      <rPr>
        <b/>
        <sz val="11"/>
        <rFont val="Times New Roman"/>
        <family val="1"/>
        <charset val="204"/>
      </rPr>
      <t>TESTO 608-H1</t>
    </r>
    <r>
      <rPr>
        <sz val="11"/>
        <rFont val="Times New Roman"/>
        <family val="1"/>
        <charset val="204"/>
      </rPr>
      <t xml:space="preserve"> с поверкой</t>
    </r>
  </si>
  <si>
    <r>
      <t xml:space="preserve">Установка измерения диэлектрических потерь жидких диэлектриков </t>
    </r>
    <r>
      <rPr>
        <b/>
        <sz val="11"/>
        <rFont val="Times New Roman"/>
        <family val="1"/>
        <charset val="204"/>
      </rPr>
      <t xml:space="preserve">ТАНГЕНС 3м-3-МОЛНИЯ </t>
    </r>
    <r>
      <rPr>
        <sz val="11"/>
        <rFont val="Times New Roman"/>
        <family val="1"/>
        <charset val="204"/>
      </rPr>
      <t>с поверкой</t>
    </r>
  </si>
  <si>
    <r>
      <t xml:space="preserve">Амперметр </t>
    </r>
    <r>
      <rPr>
        <b/>
        <sz val="11"/>
        <rFont val="Times New Roman"/>
        <family val="1"/>
        <charset val="204"/>
      </rPr>
      <t>PA194I-2Х1T 200/5</t>
    </r>
  </si>
  <si>
    <r>
      <t xml:space="preserve">Вольтамперфазометр </t>
    </r>
    <r>
      <rPr>
        <b/>
        <sz val="11"/>
        <rFont val="Times New Roman"/>
        <family val="1"/>
        <charset val="204"/>
      </rPr>
      <t>ПАРМА ВАФ-А(С)-1 (с 1 клещами)</t>
    </r>
    <r>
      <rPr>
        <sz val="11"/>
        <rFont val="Times New Roman"/>
        <family val="1"/>
        <charset val="204"/>
      </rPr>
      <t xml:space="preserve"> с поверкой</t>
    </r>
  </si>
  <si>
    <r>
      <t xml:space="preserve">Измеритель параметров изоляции </t>
    </r>
    <r>
      <rPr>
        <b/>
        <sz val="11"/>
        <rFont val="Times New Roman"/>
        <family val="1"/>
        <charset val="204"/>
      </rPr>
      <t>Парма Тензор-2</t>
    </r>
    <r>
      <rPr>
        <sz val="11"/>
        <rFont val="Times New Roman"/>
        <family val="1"/>
        <charset val="204"/>
      </rPr>
      <t xml:space="preserve"> </t>
    </r>
  </si>
  <si>
    <r>
      <t xml:space="preserve">Цифровой указатель положения  </t>
    </r>
    <r>
      <rPr>
        <b/>
        <sz val="11"/>
        <rFont val="Times New Roman"/>
        <family val="1"/>
        <charset val="204"/>
      </rPr>
      <t>РПН (логометр) УП-22-Б-Бл-3</t>
    </r>
    <r>
      <rPr>
        <sz val="11"/>
        <rFont val="Times New Roman"/>
        <family val="1"/>
        <charset val="204"/>
      </rPr>
      <t xml:space="preserve"> (RS485; блокировки) </t>
    </r>
    <r>
      <rPr>
        <b/>
        <sz val="11"/>
        <rFont val="Times New Roman"/>
        <family val="1"/>
        <charset val="204"/>
      </rPr>
      <t>(Технические характеристики согласно - П.10 Приложения №1.2)</t>
    </r>
  </si>
  <si>
    <r>
      <t xml:space="preserve">Энергомонитор (в комплекте с УЗП, БПУ, щупами, клещами) </t>
    </r>
    <r>
      <rPr>
        <b/>
        <sz val="11"/>
        <rFont val="Times New Roman"/>
        <family val="1"/>
        <charset val="204"/>
      </rPr>
      <t>3.3Т1-С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(Комплектация согласно - П.11 Приложения №1.2)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</si>
</sst>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2060"/>
      </right>
      <top/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4" fontId="7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4" fontId="2" fillId="6" borderId="29" xfId="0" applyNumberFormat="1" applyFont="1" applyFill="1" applyBorder="1" applyAlignment="1">
      <alignment horizontal="center" vertical="top" wrapText="1"/>
    </xf>
    <xf numFmtId="1" fontId="0" fillId="0" borderId="33" xfId="0" applyNumberFormat="1" applyFont="1" applyBorder="1" applyAlignment="1">
      <alignment horizontal="center" vertical="center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5" xfId="0" applyNumberFormat="1" applyFont="1" applyFill="1" applyBorder="1" applyAlignment="1">
      <alignment horizontal="center" vertical="top" wrapText="1"/>
    </xf>
    <xf numFmtId="0" fontId="4" fillId="0" borderId="30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7" xfId="0" applyNumberFormat="1" applyFont="1" applyFill="1" applyBorder="1" applyAlignment="1" applyProtection="1">
      <alignment horizontal="center" vertical="top" wrapText="1"/>
      <protection locked="0"/>
    </xf>
    <xf numFmtId="4" fontId="7" fillId="6" borderId="31" xfId="0" applyNumberFormat="1" applyFont="1" applyFill="1" applyBorder="1" applyAlignment="1" applyProtection="1">
      <alignment horizontal="center" vertical="top" wrapText="1"/>
    </xf>
    <xf numFmtId="0" fontId="4" fillId="6" borderId="30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7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2" fillId="6" borderId="38" xfId="0" applyNumberFormat="1" applyFont="1" applyFill="1" applyBorder="1" applyAlignment="1">
      <alignment horizontal="center" vertical="top" wrapText="1"/>
    </xf>
    <xf numFmtId="4" fontId="7" fillId="2" borderId="42" xfId="0" applyNumberFormat="1" applyFont="1" applyFill="1" applyBorder="1" applyAlignment="1" applyProtection="1">
      <alignment horizontal="center" vertical="top" wrapText="1"/>
      <protection locked="0"/>
    </xf>
    <xf numFmtId="4" fontId="1" fillId="6" borderId="10" xfId="0" applyNumberFormat="1" applyFont="1" applyFill="1" applyBorder="1" applyAlignment="1">
      <alignment horizontal="center" vertical="top" wrapText="1"/>
    </xf>
    <xf numFmtId="1" fontId="0" fillId="0" borderId="48" xfId="0" applyNumberFormat="1" applyFont="1" applyBorder="1" applyAlignment="1">
      <alignment horizontal="center" vertical="center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1" xfId="0" applyNumberFormat="1" applyFont="1" applyFill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4" fontId="2" fillId="6" borderId="50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/>
    </xf>
    <xf numFmtId="4" fontId="1" fillId="4" borderId="56" xfId="0" applyNumberFormat="1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/>
    </xf>
    <xf numFmtId="4" fontId="7" fillId="6" borderId="34" xfId="0" applyNumberFormat="1" applyFont="1" applyFill="1" applyBorder="1" applyAlignment="1" applyProtection="1">
      <alignment horizontal="center" vertical="top" wrapText="1"/>
    </xf>
    <xf numFmtId="0" fontId="4" fillId="6" borderId="34" xfId="0" applyFont="1" applyFill="1" applyBorder="1" applyAlignment="1">
      <alignment horizontal="center"/>
    </xf>
    <xf numFmtId="49" fontId="2" fillId="6" borderId="34" xfId="0" applyNumberFormat="1" applyFont="1" applyFill="1" applyBorder="1" applyAlignment="1">
      <alignment horizontal="left" vertical="top" wrapText="1"/>
    </xf>
    <xf numFmtId="3" fontId="2" fillId="6" borderId="34" xfId="0" applyNumberFormat="1" applyFont="1" applyFill="1" applyBorder="1" applyAlignment="1">
      <alignment horizontal="center" vertical="top" wrapText="1"/>
    </xf>
    <xf numFmtId="4" fontId="2" fillId="6" borderId="34" xfId="0" applyNumberFormat="1" applyFont="1" applyFill="1" applyBorder="1" applyAlignment="1">
      <alignment horizontal="center" vertical="top" wrapText="1"/>
    </xf>
    <xf numFmtId="0" fontId="4" fillId="2" borderId="34" xfId="0" applyFont="1" applyFill="1" applyBorder="1" applyAlignment="1">
      <alignment horizontal="center"/>
    </xf>
    <xf numFmtId="4" fontId="8" fillId="6" borderId="34" xfId="0" applyNumberFormat="1" applyFont="1" applyFill="1" applyBorder="1" applyAlignment="1" applyProtection="1">
      <alignment horizontal="center" vertical="top" wrapText="1"/>
    </xf>
    <xf numFmtId="4" fontId="1" fillId="6" borderId="34" xfId="0" applyNumberFormat="1" applyFont="1" applyFill="1" applyBorder="1" applyAlignment="1">
      <alignment horizontal="center" vertical="top" wrapText="1"/>
    </xf>
    <xf numFmtId="0" fontId="12" fillId="0" borderId="34" xfId="0" applyNumberFormat="1" applyFont="1" applyBorder="1" applyAlignment="1">
      <alignment horizontal="left" vertical="center" wrapText="1"/>
    </xf>
    <xf numFmtId="4" fontId="12" fillId="0" borderId="34" xfId="0" applyNumberFormat="1" applyFont="1" applyBorder="1" applyAlignment="1">
      <alignment horizontal="right" vertical="center"/>
    </xf>
    <xf numFmtId="1" fontId="13" fillId="0" borderId="58" xfId="0" applyNumberFormat="1" applyFont="1" applyBorder="1" applyAlignment="1">
      <alignment horizontal="center" vertical="center"/>
    </xf>
    <xf numFmtId="0" fontId="12" fillId="2" borderId="34" xfId="0" applyNumberFormat="1" applyFont="1" applyFill="1" applyBorder="1" applyAlignment="1">
      <alignment horizontal="left" vertical="center" wrapText="1"/>
    </xf>
    <xf numFmtId="0" fontId="12" fillId="0" borderId="34" xfId="0" applyFont="1" applyBorder="1" applyAlignment="1">
      <alignment horizontal="left" vertical="center" wrapText="1"/>
    </xf>
    <xf numFmtId="0" fontId="12" fillId="0" borderId="60" xfId="0" applyNumberFormat="1" applyFont="1" applyBorder="1" applyAlignment="1">
      <alignment horizontal="left" vertical="center" wrapText="1"/>
    </xf>
    <xf numFmtId="0" fontId="12" fillId="0" borderId="61" xfId="0" applyNumberFormat="1" applyFont="1" applyBorder="1" applyAlignment="1">
      <alignment horizontal="left" vertical="center" wrapText="1"/>
    </xf>
    <xf numFmtId="0" fontId="12" fillId="2" borderId="61" xfId="0" applyNumberFormat="1" applyFont="1" applyFill="1" applyBorder="1" applyAlignment="1">
      <alignment horizontal="left" vertical="center" wrapText="1"/>
    </xf>
    <xf numFmtId="0" fontId="12" fillId="0" borderId="34" xfId="0" applyNumberFormat="1" applyFont="1" applyBorder="1" applyAlignment="1">
      <alignment vertical="center" wrapText="1"/>
    </xf>
    <xf numFmtId="0" fontId="12" fillId="2" borderId="34" xfId="0" applyNumberFormat="1" applyFont="1" applyFill="1" applyBorder="1" applyAlignment="1">
      <alignment vertical="center" wrapText="1"/>
    </xf>
    <xf numFmtId="4" fontId="12" fillId="0" borderId="34" xfId="0" applyNumberFormat="1" applyFont="1" applyBorder="1" applyAlignment="1">
      <alignment vertical="center"/>
    </xf>
    <xf numFmtId="1" fontId="13" fillId="0" borderId="34" xfId="0" applyNumberFormat="1" applyFont="1" applyBorder="1" applyAlignment="1">
      <alignment horizontal="center" vertical="center"/>
    </xf>
    <xf numFmtId="0" fontId="4" fillId="6" borderId="46" xfId="0" applyFont="1" applyFill="1" applyBorder="1" applyAlignment="1">
      <alignment horizontal="center"/>
    </xf>
    <xf numFmtId="0" fontId="4" fillId="6" borderId="32" xfId="0" applyFont="1" applyFill="1" applyBorder="1" applyAlignment="1">
      <alignment horizontal="center"/>
    </xf>
    <xf numFmtId="49" fontId="7" fillId="2" borderId="62" xfId="0" applyNumberFormat="1" applyFont="1" applyFill="1" applyBorder="1" applyAlignment="1" applyProtection="1">
      <alignment horizontal="left" vertical="top" wrapText="1"/>
      <protection locked="0"/>
    </xf>
    <xf numFmtId="49" fontId="7" fillId="2" borderId="63" xfId="0" applyNumberFormat="1" applyFont="1" applyFill="1" applyBorder="1" applyAlignment="1" applyProtection="1">
      <alignment horizontal="left" vertical="top" wrapText="1"/>
      <protection locked="0"/>
    </xf>
    <xf numFmtId="49" fontId="7" fillId="2" borderId="64" xfId="0" applyNumberFormat="1" applyFont="1" applyFill="1" applyBorder="1" applyAlignment="1" applyProtection="1">
      <alignment horizontal="left" vertical="top" wrapText="1"/>
      <protection locked="0"/>
    </xf>
    <xf numFmtId="4" fontId="12" fillId="0" borderId="34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57" xfId="0" applyNumberFormat="1" applyFont="1" applyFill="1" applyBorder="1" applyAlignment="1" applyProtection="1">
      <alignment horizontal="right" vertical="center" wrapText="1"/>
    </xf>
    <xf numFmtId="4" fontId="8" fillId="4" borderId="55" xfId="0" applyNumberFormat="1" applyFont="1" applyFill="1" applyBorder="1" applyAlignment="1" applyProtection="1">
      <alignment horizontal="right" vertical="center" wrapText="1"/>
    </xf>
    <xf numFmtId="4" fontId="8" fillId="4" borderId="49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51" xfId="0" applyFont="1" applyFill="1" applyBorder="1" applyAlignment="1">
      <alignment horizontal="left"/>
    </xf>
    <xf numFmtId="0" fontId="4" fillId="7" borderId="52" xfId="0" applyFont="1" applyFill="1" applyBorder="1" applyAlignment="1">
      <alignment horizontal="left"/>
    </xf>
    <xf numFmtId="0" fontId="4" fillId="7" borderId="54" xfId="0" applyFont="1" applyFill="1" applyBorder="1" applyAlignment="1">
      <alignment horizontal="left"/>
    </xf>
    <xf numFmtId="0" fontId="1" fillId="6" borderId="46" xfId="0" applyFont="1" applyFill="1" applyBorder="1" applyAlignment="1">
      <alignment horizontal="left"/>
    </xf>
    <xf numFmtId="0" fontId="1" fillId="6" borderId="47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1" fillId="7" borderId="39" xfId="0" applyFont="1" applyFill="1" applyBorder="1" applyAlignment="1">
      <alignment horizontal="center"/>
    </xf>
    <xf numFmtId="0" fontId="4" fillId="7" borderId="40" xfId="0" applyFont="1" applyFill="1" applyBorder="1" applyAlignment="1">
      <alignment horizontal="center"/>
    </xf>
    <xf numFmtId="0" fontId="4" fillId="7" borderId="41" xfId="0" applyFont="1" applyFill="1" applyBorder="1" applyAlignment="1">
      <alignment horizontal="center"/>
    </xf>
    <xf numFmtId="0" fontId="1" fillId="0" borderId="46" xfId="0" applyFont="1" applyBorder="1" applyAlignment="1">
      <alignment horizontal="left"/>
    </xf>
    <xf numFmtId="0" fontId="4" fillId="0" borderId="47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" fillId="6" borderId="46" xfId="0" applyFont="1" applyFill="1" applyBorder="1" applyAlignment="1"/>
    <xf numFmtId="0" fontId="1" fillId="6" borderId="47" xfId="0" applyFont="1" applyFill="1" applyBorder="1" applyAlignment="1"/>
    <xf numFmtId="0" fontId="1" fillId="6" borderId="14" xfId="0" applyFont="1" applyFill="1" applyBorder="1" applyAlignment="1"/>
    <xf numFmtId="0" fontId="1" fillId="7" borderId="4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center"/>
    </xf>
    <xf numFmtId="0" fontId="1" fillId="0" borderId="58" xfId="0" applyFont="1" applyBorder="1" applyAlignment="1">
      <alignment horizontal="left"/>
    </xf>
    <xf numFmtId="0" fontId="4" fillId="0" borderId="52" xfId="0" applyFont="1" applyBorder="1" applyAlignment="1">
      <alignment horizontal="left"/>
    </xf>
    <xf numFmtId="0" fontId="4" fillId="0" borderId="59" xfId="0" applyFont="1" applyBorder="1" applyAlignment="1">
      <alignment horizontal="left"/>
    </xf>
    <xf numFmtId="0" fontId="11" fillId="6" borderId="58" xfId="0" applyFont="1" applyFill="1" applyBorder="1" applyAlignment="1">
      <alignment horizontal="left"/>
    </xf>
    <xf numFmtId="0" fontId="11" fillId="6" borderId="52" xfId="0" applyFont="1" applyFill="1" applyBorder="1" applyAlignment="1">
      <alignment horizontal="left"/>
    </xf>
    <xf numFmtId="0" fontId="11" fillId="6" borderId="59" xfId="0" applyFont="1" applyFill="1" applyBorder="1" applyAlignment="1">
      <alignment horizontal="left"/>
    </xf>
    <xf numFmtId="0" fontId="5" fillId="3" borderId="17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41" xfId="0" applyFont="1" applyFill="1" applyBorder="1" applyAlignment="1">
      <alignment horizontal="center" vertical="center" wrapText="1"/>
    </xf>
    <xf numFmtId="0" fontId="1" fillId="7" borderId="32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2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1" fillId="7" borderId="51" xfId="0" applyFont="1" applyFill="1" applyBorder="1" applyAlignment="1">
      <alignment horizontal="center"/>
    </xf>
    <xf numFmtId="0" fontId="1" fillId="7" borderId="52" xfId="0" applyFont="1" applyFill="1" applyBorder="1" applyAlignment="1">
      <alignment horizontal="center"/>
    </xf>
    <xf numFmtId="0" fontId="1" fillId="7" borderId="53" xfId="0" applyFont="1" applyFill="1" applyBorder="1" applyAlignment="1">
      <alignment horizontal="center"/>
    </xf>
    <xf numFmtId="0" fontId="1" fillId="7" borderId="43" xfId="0" applyFont="1" applyFill="1" applyBorder="1" applyAlignment="1">
      <alignment horizontal="left"/>
    </xf>
    <xf numFmtId="0" fontId="4" fillId="7" borderId="44" xfId="0" applyFont="1" applyFill="1" applyBorder="1" applyAlignment="1">
      <alignment horizontal="left"/>
    </xf>
    <xf numFmtId="0" fontId="4" fillId="7" borderId="45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7"/>
  <sheetViews>
    <sheetView tabSelected="1" zoomScale="85" zoomScaleNormal="85" workbookViewId="0">
      <selection activeCell="J61" sqref="J61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34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78" t="s">
        <v>2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79" t="s">
        <v>12</v>
      </c>
      <c r="C3" s="80"/>
      <c r="D3" s="80"/>
      <c r="E3" s="81"/>
      <c r="F3" s="25">
        <v>18588312.59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88" t="s">
        <v>70</v>
      </c>
      <c r="C4" s="88"/>
      <c r="D4" s="88"/>
      <c r="E4" s="88"/>
      <c r="F4" s="88"/>
      <c r="G4" s="8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89" t="s">
        <v>13</v>
      </c>
      <c r="C7" s="81"/>
      <c r="D7" s="90"/>
      <c r="E7" s="90"/>
      <c r="F7" s="91"/>
      <c r="G7" s="92"/>
      <c r="H7" s="5"/>
      <c r="I7" s="79" t="s">
        <v>4</v>
      </c>
      <c r="J7" s="80"/>
      <c r="K7" s="80"/>
      <c r="L7" s="80"/>
      <c r="M7" s="80"/>
      <c r="N7" s="80"/>
      <c r="O7" s="80"/>
      <c r="P7" s="118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47"/>
      <c r="I8" s="7" t="s">
        <v>5</v>
      </c>
      <c r="J8" s="8" t="s">
        <v>1</v>
      </c>
      <c r="K8" s="9" t="s">
        <v>14</v>
      </c>
      <c r="L8" s="8" t="s">
        <v>9</v>
      </c>
      <c r="M8" s="9" t="s">
        <v>10</v>
      </c>
      <c r="N8" s="9" t="s">
        <v>15</v>
      </c>
      <c r="O8" s="9" t="s">
        <v>6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B9" s="119" t="s">
        <v>18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5.5" x14ac:dyDescent="0.25">
      <c r="A10" s="6"/>
      <c r="B10" s="32">
        <v>1</v>
      </c>
      <c r="C10" s="60" t="s">
        <v>32</v>
      </c>
      <c r="D10" s="44" t="s">
        <v>20</v>
      </c>
      <c r="E10" s="61">
        <v>11071.08</v>
      </c>
      <c r="F10" s="62">
        <v>5</v>
      </c>
      <c r="G10" s="35">
        <f>E10*F10</f>
        <v>55355.4</v>
      </c>
      <c r="H10" s="1"/>
      <c r="I10" s="36">
        <f>B10</f>
        <v>1</v>
      </c>
      <c r="J10" s="37" t="str">
        <f>C10</f>
        <v>Амперметр ЩП120П-50/5А-220ВУ-1RS-К-0,5</v>
      </c>
      <c r="K10" s="45"/>
      <c r="L10" s="39" t="str">
        <f>D10</f>
        <v>шт</v>
      </c>
      <c r="M10" s="40">
        <f>E10</f>
        <v>11071.08</v>
      </c>
      <c r="N10" s="33"/>
      <c r="O10" s="39">
        <f>F10</f>
        <v>5</v>
      </c>
      <c r="P10" s="46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5.5" x14ac:dyDescent="0.25">
      <c r="A11" s="6"/>
      <c r="B11" s="11">
        <v>2</v>
      </c>
      <c r="C11" s="60" t="s">
        <v>33</v>
      </c>
      <c r="D11" s="29" t="s">
        <v>20</v>
      </c>
      <c r="E11" s="61">
        <v>3161.54</v>
      </c>
      <c r="F11" s="62">
        <v>4</v>
      </c>
      <c r="G11" s="21">
        <f t="shared" ref="G11:G47" si="0">E11*F11</f>
        <v>12646.16</v>
      </c>
      <c r="H11" s="1"/>
      <c r="I11" s="16">
        <f t="shared" ref="I11:I47" si="1">B11</f>
        <v>2</v>
      </c>
      <c r="J11" s="17" t="str">
        <f t="shared" ref="J11:J140" si="2">C11</f>
        <v xml:space="preserve">Амперметр Э42702 А 50/5 50 1,5 В </v>
      </c>
      <c r="K11" s="13"/>
      <c r="L11" s="18" t="str">
        <f t="shared" ref="L11:L140" si="3">D11</f>
        <v>шт</v>
      </c>
      <c r="M11" s="23">
        <f t="shared" ref="M11:M140" si="4">E11</f>
        <v>3161.54</v>
      </c>
      <c r="N11" s="12"/>
      <c r="O11" s="18">
        <f t="shared" ref="O11:O140" si="5">F11</f>
        <v>4</v>
      </c>
      <c r="P11" s="19">
        <f t="shared" ref="P11:P140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5.5" x14ac:dyDescent="0.25">
      <c r="A12" s="6"/>
      <c r="B12" s="11">
        <v>3</v>
      </c>
      <c r="C12" s="60" t="s">
        <v>34</v>
      </c>
      <c r="D12" s="29" t="s">
        <v>20</v>
      </c>
      <c r="E12" s="61">
        <v>6677.97</v>
      </c>
      <c r="F12" s="62">
        <v>2</v>
      </c>
      <c r="G12" s="21">
        <f t="shared" si="0"/>
        <v>13355.94</v>
      </c>
      <c r="H12" s="1"/>
      <c r="I12" s="16">
        <f t="shared" si="1"/>
        <v>3</v>
      </c>
      <c r="J12" s="17" t="str">
        <f t="shared" si="2"/>
        <v>Вольметр Е311-3а (120*120) 250В</v>
      </c>
      <c r="K12" s="13"/>
      <c r="L12" s="18" t="str">
        <f t="shared" si="3"/>
        <v>шт</v>
      </c>
      <c r="M12" s="23">
        <f t="shared" si="4"/>
        <v>6677.97</v>
      </c>
      <c r="N12" s="12"/>
      <c r="O12" s="18">
        <f t="shared" si="5"/>
        <v>2</v>
      </c>
      <c r="P12" s="19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43.5" customHeight="1" x14ac:dyDescent="0.25">
      <c r="A13" s="6"/>
      <c r="B13" s="11">
        <v>4</v>
      </c>
      <c r="C13" s="63" t="s">
        <v>35</v>
      </c>
      <c r="D13" s="29" t="s">
        <v>20</v>
      </c>
      <c r="E13" s="61">
        <v>68365.08</v>
      </c>
      <c r="F13" s="62">
        <v>5</v>
      </c>
      <c r="G13" s="21">
        <f t="shared" si="0"/>
        <v>341825.4</v>
      </c>
      <c r="H13" s="1"/>
      <c r="I13" s="16">
        <f t="shared" si="1"/>
        <v>4</v>
      </c>
      <c r="J13" s="17" t="str">
        <f t="shared" si="2"/>
        <v>Вольтамперфазометр AnComВАФ (в комплекте с чемоданом 270х246х174 мм для транспортировки прибора и принадлежностей)</v>
      </c>
      <c r="K13" s="13"/>
      <c r="L13" s="18" t="str">
        <f t="shared" si="3"/>
        <v>шт</v>
      </c>
      <c r="M13" s="23">
        <f t="shared" si="4"/>
        <v>68365.08</v>
      </c>
      <c r="N13" s="12"/>
      <c r="O13" s="18">
        <f t="shared" si="5"/>
        <v>5</v>
      </c>
      <c r="P13" s="19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5.5" x14ac:dyDescent="0.25">
      <c r="A14" s="6"/>
      <c r="B14" s="11">
        <v>5</v>
      </c>
      <c r="C14" s="60" t="s">
        <v>36</v>
      </c>
      <c r="D14" s="29" t="s">
        <v>20</v>
      </c>
      <c r="E14" s="61">
        <v>63871.19</v>
      </c>
      <c r="F14" s="62">
        <v>1</v>
      </c>
      <c r="G14" s="21">
        <f t="shared" si="0"/>
        <v>63871.19</v>
      </c>
      <c r="H14" s="1"/>
      <c r="I14" s="16">
        <f t="shared" si="1"/>
        <v>5</v>
      </c>
      <c r="J14" s="17" t="str">
        <f t="shared" si="2"/>
        <v>Вольтамперфазометр ВФМ-3 с поверкой</v>
      </c>
      <c r="K14" s="13"/>
      <c r="L14" s="18" t="str">
        <f t="shared" si="3"/>
        <v>шт</v>
      </c>
      <c r="M14" s="23">
        <f t="shared" si="4"/>
        <v>63871.19</v>
      </c>
      <c r="N14" s="12"/>
      <c r="O14" s="18">
        <f t="shared" si="5"/>
        <v>1</v>
      </c>
      <c r="P14" s="19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5.5" x14ac:dyDescent="0.25">
      <c r="A15" s="6"/>
      <c r="B15" s="11">
        <v>6</v>
      </c>
      <c r="C15" s="60" t="s">
        <v>37</v>
      </c>
      <c r="D15" s="29" t="s">
        <v>20</v>
      </c>
      <c r="E15" s="61">
        <v>5936.44</v>
      </c>
      <c r="F15" s="62">
        <v>2</v>
      </c>
      <c r="G15" s="21">
        <f t="shared" si="0"/>
        <v>11872.88</v>
      </c>
      <c r="H15" s="1"/>
      <c r="I15" s="16">
        <f t="shared" si="1"/>
        <v>6</v>
      </c>
      <c r="J15" s="17" t="str">
        <f t="shared" si="2"/>
        <v>Вольтметр Е311-3а (96*96) 250В</v>
      </c>
      <c r="K15" s="13"/>
      <c r="L15" s="18" t="str">
        <f t="shared" si="3"/>
        <v>шт</v>
      </c>
      <c r="M15" s="23">
        <f t="shared" si="4"/>
        <v>5936.44</v>
      </c>
      <c r="N15" s="12"/>
      <c r="O15" s="18">
        <f t="shared" si="5"/>
        <v>2</v>
      </c>
      <c r="P15" s="19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8.25" x14ac:dyDescent="0.25">
      <c r="A16" s="6"/>
      <c r="B16" s="11">
        <v>7</v>
      </c>
      <c r="C16" s="60" t="s">
        <v>38</v>
      </c>
      <c r="D16" s="29" t="s">
        <v>20</v>
      </c>
      <c r="E16" s="61">
        <v>11049.85</v>
      </c>
      <c r="F16" s="62">
        <v>4</v>
      </c>
      <c r="G16" s="21">
        <f t="shared" si="0"/>
        <v>44199.4</v>
      </c>
      <c r="H16" s="1"/>
      <c r="I16" s="16">
        <f t="shared" si="1"/>
        <v>7</v>
      </c>
      <c r="J16" s="17" t="str">
        <f t="shared" si="2"/>
        <v>Вольтметр ЩП120П-10000/100В-220ВУ-1RS-К-0,5</v>
      </c>
      <c r="K16" s="13"/>
      <c r="L16" s="18" t="str">
        <f t="shared" si="3"/>
        <v>шт</v>
      </c>
      <c r="M16" s="23">
        <f t="shared" si="4"/>
        <v>11049.85</v>
      </c>
      <c r="N16" s="12"/>
      <c r="O16" s="18">
        <f t="shared" si="5"/>
        <v>4</v>
      </c>
      <c r="P16" s="19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6"/>
      <c r="B17" s="11">
        <v>8</v>
      </c>
      <c r="C17" s="60" t="s">
        <v>39</v>
      </c>
      <c r="D17" s="29" t="s">
        <v>20</v>
      </c>
      <c r="E17" s="61">
        <v>1932.27</v>
      </c>
      <c r="F17" s="62">
        <v>2</v>
      </c>
      <c r="G17" s="21">
        <f t="shared" si="0"/>
        <v>3864.54</v>
      </c>
      <c r="H17" s="1"/>
      <c r="I17" s="16">
        <f t="shared" si="1"/>
        <v>8</v>
      </c>
      <c r="J17" s="17" t="str">
        <f t="shared" si="2"/>
        <v>Вольтметр Ц42702 600В</v>
      </c>
      <c r="K17" s="13"/>
      <c r="L17" s="18" t="str">
        <f t="shared" si="3"/>
        <v>шт</v>
      </c>
      <c r="M17" s="23">
        <f t="shared" si="4"/>
        <v>1932.27</v>
      </c>
      <c r="N17" s="12"/>
      <c r="O17" s="18">
        <f t="shared" si="5"/>
        <v>2</v>
      </c>
      <c r="P17" s="19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6"/>
      <c r="B18" s="11">
        <v>9</v>
      </c>
      <c r="C18" s="60" t="s">
        <v>40</v>
      </c>
      <c r="D18" s="29" t="s">
        <v>20</v>
      </c>
      <c r="E18" s="61">
        <v>1819</v>
      </c>
      <c r="F18" s="62">
        <v>5</v>
      </c>
      <c r="G18" s="21">
        <f t="shared" si="0"/>
        <v>9095</v>
      </c>
      <c r="H18" s="1"/>
      <c r="I18" s="16">
        <f t="shared" si="1"/>
        <v>9</v>
      </c>
      <c r="J18" s="17" t="str">
        <f t="shared" si="2"/>
        <v>Вольтметр М4264 М 250В</v>
      </c>
      <c r="K18" s="13"/>
      <c r="L18" s="18" t="str">
        <f t="shared" si="3"/>
        <v>шт</v>
      </c>
      <c r="M18" s="23">
        <f t="shared" si="4"/>
        <v>1819</v>
      </c>
      <c r="N18" s="12"/>
      <c r="O18" s="18">
        <f t="shared" si="5"/>
        <v>5</v>
      </c>
      <c r="P18" s="19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45.75" customHeight="1" x14ac:dyDescent="0.25">
      <c r="A19" s="6"/>
      <c r="B19" s="11">
        <v>10</v>
      </c>
      <c r="C19" s="64" t="s">
        <v>41</v>
      </c>
      <c r="D19" s="29" t="s">
        <v>20</v>
      </c>
      <c r="E19" s="61">
        <v>422402.54</v>
      </c>
      <c r="F19" s="62">
        <v>1</v>
      </c>
      <c r="G19" s="21">
        <f t="shared" si="0"/>
        <v>422402.54</v>
      </c>
      <c r="H19" s="1"/>
      <c r="I19" s="16">
        <f t="shared" si="1"/>
        <v>10</v>
      </c>
      <c r="J19" s="17" t="str">
        <f t="shared" si="2"/>
        <v>Измеритель акустический многофункциональный, Экофизика -110А-HF (Комплектация согласно – П.1 Приложения №1.2)</v>
      </c>
      <c r="K19" s="27"/>
      <c r="L19" s="18" t="str">
        <f t="shared" si="3"/>
        <v>шт</v>
      </c>
      <c r="M19" s="23">
        <f t="shared" si="4"/>
        <v>422402.54</v>
      </c>
      <c r="N19" s="26"/>
      <c r="O19" s="18">
        <f t="shared" si="5"/>
        <v>1</v>
      </c>
      <c r="P19" s="19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5.5" x14ac:dyDescent="0.25">
      <c r="A20" s="6"/>
      <c r="B20" s="11">
        <v>11</v>
      </c>
      <c r="C20" s="60" t="s">
        <v>42</v>
      </c>
      <c r="D20" s="29" t="s">
        <v>20</v>
      </c>
      <c r="E20" s="61">
        <v>21114.400000000001</v>
      </c>
      <c r="F20" s="62">
        <v>3</v>
      </c>
      <c r="G20" s="21">
        <f t="shared" si="0"/>
        <v>63343.200000000004</v>
      </c>
      <c r="H20" s="1"/>
      <c r="I20" s="16">
        <f t="shared" si="1"/>
        <v>11</v>
      </c>
      <c r="J20" s="17" t="str">
        <f t="shared" si="2"/>
        <v>Измеритель высоты кабельных линий AR600E</v>
      </c>
      <c r="K20" s="27"/>
      <c r="L20" s="18" t="str">
        <f t="shared" si="3"/>
        <v>шт</v>
      </c>
      <c r="M20" s="23">
        <f t="shared" si="4"/>
        <v>21114.400000000001</v>
      </c>
      <c r="N20" s="26"/>
      <c r="O20" s="18">
        <f t="shared" si="5"/>
        <v>3</v>
      </c>
      <c r="P20" s="19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63.75" x14ac:dyDescent="0.25">
      <c r="A21" s="6"/>
      <c r="B21" s="11">
        <v>12</v>
      </c>
      <c r="C21" s="63" t="s">
        <v>43</v>
      </c>
      <c r="D21" s="29" t="s">
        <v>20</v>
      </c>
      <c r="E21" s="61">
        <v>242372.88</v>
      </c>
      <c r="F21" s="62">
        <v>1</v>
      </c>
      <c r="G21" s="21">
        <f t="shared" si="0"/>
        <v>242372.88</v>
      </c>
      <c r="H21" s="1"/>
      <c r="I21" s="16">
        <f t="shared" si="1"/>
        <v>12</v>
      </c>
      <c r="J21" s="17" t="str">
        <f t="shared" si="2"/>
        <v>Измеритель параметров заземляющих устройств MRU 200 с поверкой (Комплектация согласно – П.2 Приложения №1.2)</v>
      </c>
      <c r="K21" s="27"/>
      <c r="L21" s="18" t="str">
        <f t="shared" si="3"/>
        <v>шт</v>
      </c>
      <c r="M21" s="23">
        <f t="shared" si="4"/>
        <v>242372.88</v>
      </c>
      <c r="N21" s="26"/>
      <c r="O21" s="18">
        <f t="shared" si="5"/>
        <v>1</v>
      </c>
      <c r="P21" s="19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8.25" x14ac:dyDescent="0.25">
      <c r="A22" s="6"/>
      <c r="B22" s="11">
        <v>13</v>
      </c>
      <c r="C22" s="60" t="s">
        <v>44</v>
      </c>
      <c r="D22" s="29" t="s">
        <v>20</v>
      </c>
      <c r="E22" s="61">
        <v>39574.36</v>
      </c>
      <c r="F22" s="62">
        <v>1</v>
      </c>
      <c r="G22" s="21">
        <f t="shared" si="0"/>
        <v>39574.36</v>
      </c>
      <c r="H22" s="1"/>
      <c r="I22" s="16">
        <f t="shared" si="1"/>
        <v>13</v>
      </c>
      <c r="J22" s="17" t="str">
        <f t="shared" si="2"/>
        <v>Измеритель параметров микроклимата Метеоскоп-М с поверкой</v>
      </c>
      <c r="K22" s="27"/>
      <c r="L22" s="18" t="str">
        <f t="shared" si="3"/>
        <v>шт</v>
      </c>
      <c r="M22" s="23">
        <f t="shared" si="4"/>
        <v>39574.36</v>
      </c>
      <c r="N22" s="26"/>
      <c r="O22" s="18">
        <f t="shared" si="5"/>
        <v>1</v>
      </c>
      <c r="P22" s="19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5.5" x14ac:dyDescent="0.25">
      <c r="A23" s="6"/>
      <c r="B23" s="11">
        <v>14</v>
      </c>
      <c r="C23" s="60" t="s">
        <v>45</v>
      </c>
      <c r="D23" s="29" t="s">
        <v>20</v>
      </c>
      <c r="E23" s="61">
        <v>1712</v>
      </c>
      <c r="F23" s="62">
        <v>2</v>
      </c>
      <c r="G23" s="21">
        <f t="shared" si="0"/>
        <v>3424</v>
      </c>
      <c r="H23" s="1"/>
      <c r="I23" s="16">
        <f t="shared" si="1"/>
        <v>14</v>
      </c>
      <c r="J23" s="17" t="str">
        <f t="shared" si="2"/>
        <v>Киловольтметр Ц42702 кВ 12,5 10000/100 1,5 В</v>
      </c>
      <c r="K23" s="27"/>
      <c r="L23" s="18" t="str">
        <f t="shared" si="3"/>
        <v>шт</v>
      </c>
      <c r="M23" s="23">
        <f t="shared" si="4"/>
        <v>1712</v>
      </c>
      <c r="N23" s="26"/>
      <c r="O23" s="18">
        <f t="shared" si="5"/>
        <v>2</v>
      </c>
      <c r="P23" s="19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5.5" x14ac:dyDescent="0.25">
      <c r="A24" s="6"/>
      <c r="B24" s="11">
        <v>15</v>
      </c>
      <c r="C24" s="65" t="s">
        <v>46</v>
      </c>
      <c r="D24" s="29" t="s">
        <v>20</v>
      </c>
      <c r="E24" s="61">
        <v>2407.2800000000002</v>
      </c>
      <c r="F24" s="62">
        <v>2</v>
      </c>
      <c r="G24" s="21">
        <f t="shared" si="0"/>
        <v>4814.5600000000004</v>
      </c>
      <c r="H24" s="1"/>
      <c r="I24" s="16">
        <f t="shared" si="1"/>
        <v>15</v>
      </c>
      <c r="J24" s="17" t="str">
        <f t="shared" si="2"/>
        <v>Киловольтметр Ц42702 0-12,5кВ</v>
      </c>
      <c r="K24" s="27"/>
      <c r="L24" s="18" t="str">
        <f t="shared" si="3"/>
        <v>шт</v>
      </c>
      <c r="M24" s="23">
        <f t="shared" si="4"/>
        <v>2407.2800000000002</v>
      </c>
      <c r="N24" s="26"/>
      <c r="O24" s="18">
        <f t="shared" si="5"/>
        <v>2</v>
      </c>
      <c r="P24" s="19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54" customHeight="1" x14ac:dyDescent="0.25">
      <c r="A25" s="6"/>
      <c r="B25" s="11">
        <v>16</v>
      </c>
      <c r="C25" s="64" t="s">
        <v>47</v>
      </c>
      <c r="D25" s="29" t="s">
        <v>20</v>
      </c>
      <c r="E25" s="61">
        <v>2063559.32</v>
      </c>
      <c r="F25" s="62">
        <v>1</v>
      </c>
      <c r="G25" s="21">
        <f t="shared" si="0"/>
        <v>2063559.32</v>
      </c>
      <c r="H25" s="1"/>
      <c r="I25" s="16">
        <f t="shared" si="1"/>
        <v>16</v>
      </c>
      <c r="J25" s="17" t="str">
        <f t="shared" si="2"/>
        <v>Комплект оборудования для поверки измерительных ТН 6-35кВ (Комплектация согласно – П.3 Приложения №1.2)</v>
      </c>
      <c r="K25" s="27"/>
      <c r="L25" s="18" t="str">
        <f t="shared" si="3"/>
        <v>шт</v>
      </c>
      <c r="M25" s="23">
        <f t="shared" si="4"/>
        <v>2063559.32</v>
      </c>
      <c r="N25" s="26"/>
      <c r="O25" s="18">
        <f t="shared" si="5"/>
        <v>1</v>
      </c>
      <c r="P25" s="19">
        <f t="shared" si="6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51" x14ac:dyDescent="0.25">
      <c r="A26" s="6"/>
      <c r="B26" s="11">
        <v>17</v>
      </c>
      <c r="C26" s="64" t="s">
        <v>48</v>
      </c>
      <c r="D26" s="29" t="s">
        <v>20</v>
      </c>
      <c r="E26" s="61">
        <v>1088983.05</v>
      </c>
      <c r="F26" s="62">
        <v>1</v>
      </c>
      <c r="G26" s="21">
        <f t="shared" si="0"/>
        <v>1088983.05</v>
      </c>
      <c r="H26" s="1"/>
      <c r="I26" s="16">
        <f t="shared" si="1"/>
        <v>17</v>
      </c>
      <c r="J26" s="17" t="str">
        <f t="shared" si="2"/>
        <v>Комплект оборудования для поверки ТТ до 5000А (Комплектация согласно – П.4 Приложения №1.2)</v>
      </c>
      <c r="K26" s="27"/>
      <c r="L26" s="18" t="str">
        <f t="shared" si="3"/>
        <v>шт</v>
      </c>
      <c r="M26" s="23">
        <f t="shared" si="4"/>
        <v>1088983.05</v>
      </c>
      <c r="N26" s="26"/>
      <c r="O26" s="18">
        <f t="shared" si="5"/>
        <v>1</v>
      </c>
      <c r="P26" s="19">
        <f t="shared" si="6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8.25" x14ac:dyDescent="0.25">
      <c r="A27" s="6"/>
      <c r="B27" s="11">
        <v>18</v>
      </c>
      <c r="C27" s="66" t="s">
        <v>49</v>
      </c>
      <c r="D27" s="29" t="s">
        <v>20</v>
      </c>
      <c r="E27" s="61">
        <v>25097.360000000001</v>
      </c>
      <c r="F27" s="62">
        <v>1</v>
      </c>
      <c r="G27" s="21">
        <f t="shared" si="0"/>
        <v>25097.360000000001</v>
      </c>
      <c r="H27" s="1"/>
      <c r="I27" s="16">
        <f t="shared" si="1"/>
        <v>18</v>
      </c>
      <c r="J27" s="17" t="str">
        <f t="shared" si="2"/>
        <v>Магазин сопротивлений постоянного тока Р4834 с поверкой</v>
      </c>
      <c r="K27" s="27"/>
      <c r="L27" s="18" t="str">
        <f t="shared" si="3"/>
        <v>шт</v>
      </c>
      <c r="M27" s="23">
        <f t="shared" si="4"/>
        <v>25097.360000000001</v>
      </c>
      <c r="N27" s="26"/>
      <c r="O27" s="18">
        <f t="shared" si="5"/>
        <v>1</v>
      </c>
      <c r="P27" s="19">
        <f t="shared" si="6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6"/>
      <c r="B28" s="11">
        <v>19</v>
      </c>
      <c r="C28" s="63" t="s">
        <v>50</v>
      </c>
      <c r="D28" s="29" t="s">
        <v>20</v>
      </c>
      <c r="E28" s="61">
        <v>240720.34</v>
      </c>
      <c r="F28" s="62">
        <v>1</v>
      </c>
      <c r="G28" s="21">
        <f t="shared" si="0"/>
        <v>240720.34</v>
      </c>
      <c r="H28" s="1"/>
      <c r="I28" s="16">
        <f t="shared" si="1"/>
        <v>19</v>
      </c>
      <c r="J28" s="17" t="str">
        <f t="shared" si="2"/>
        <v>Мегаомметр KEW 3124</v>
      </c>
      <c r="K28" s="27"/>
      <c r="L28" s="18" t="str">
        <f t="shared" si="3"/>
        <v>шт</v>
      </c>
      <c r="M28" s="23">
        <f t="shared" si="4"/>
        <v>240720.34</v>
      </c>
      <c r="N28" s="26"/>
      <c r="O28" s="18">
        <f t="shared" si="5"/>
        <v>1</v>
      </c>
      <c r="P28" s="19">
        <f t="shared" si="6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5.5" x14ac:dyDescent="0.25">
      <c r="A29" s="6"/>
      <c r="B29" s="11">
        <v>20</v>
      </c>
      <c r="C29" s="63" t="s">
        <v>51</v>
      </c>
      <c r="D29" s="29" t="s">
        <v>20</v>
      </c>
      <c r="E29" s="61">
        <v>23901.360000000001</v>
      </c>
      <c r="F29" s="62">
        <v>1</v>
      </c>
      <c r="G29" s="21">
        <f t="shared" si="0"/>
        <v>23901.360000000001</v>
      </c>
      <c r="H29" s="1"/>
      <c r="I29" s="16">
        <f t="shared" si="1"/>
        <v>20</v>
      </c>
      <c r="J29" s="17" t="str">
        <f t="shared" si="2"/>
        <v>Мегаомметр Е6-24 с поверкой</v>
      </c>
      <c r="K29" s="27"/>
      <c r="L29" s="18" t="str">
        <f t="shared" si="3"/>
        <v>шт</v>
      </c>
      <c r="M29" s="23">
        <f t="shared" si="4"/>
        <v>23901.360000000001</v>
      </c>
      <c r="N29" s="26"/>
      <c r="O29" s="18">
        <f t="shared" si="5"/>
        <v>1</v>
      </c>
      <c r="P29" s="19">
        <f t="shared" si="6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5.5" x14ac:dyDescent="0.25">
      <c r="A30" s="6"/>
      <c r="B30" s="11">
        <v>21</v>
      </c>
      <c r="C30" s="63" t="s">
        <v>52</v>
      </c>
      <c r="D30" s="29" t="s">
        <v>20</v>
      </c>
      <c r="E30" s="61">
        <v>16596.03</v>
      </c>
      <c r="F30" s="62">
        <v>1</v>
      </c>
      <c r="G30" s="21">
        <f t="shared" si="0"/>
        <v>16596.03</v>
      </c>
      <c r="H30" s="1"/>
      <c r="I30" s="16">
        <f t="shared" si="1"/>
        <v>21</v>
      </c>
      <c r="J30" s="17" t="str">
        <f t="shared" si="2"/>
        <v>Мегаомметр ЭС0202/2Г с поверкой</v>
      </c>
      <c r="K30" s="27"/>
      <c r="L30" s="18" t="str">
        <f t="shared" si="3"/>
        <v>шт</v>
      </c>
      <c r="M30" s="23">
        <f t="shared" si="4"/>
        <v>16596.03</v>
      </c>
      <c r="N30" s="26"/>
      <c r="O30" s="18">
        <f t="shared" si="5"/>
        <v>1</v>
      </c>
      <c r="P30" s="19">
        <f t="shared" si="6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4" customHeight="1" x14ac:dyDescent="0.25">
      <c r="A31" s="6"/>
      <c r="B31" s="11">
        <v>22</v>
      </c>
      <c r="C31" s="63" t="s">
        <v>53</v>
      </c>
      <c r="D31" s="29" t="s">
        <v>20</v>
      </c>
      <c r="E31" s="61">
        <v>98139.19</v>
      </c>
      <c r="F31" s="62">
        <v>1</v>
      </c>
      <c r="G31" s="21">
        <f t="shared" si="0"/>
        <v>98139.19</v>
      </c>
      <c r="H31" s="1"/>
      <c r="I31" s="16">
        <f t="shared" si="1"/>
        <v>22</v>
      </c>
      <c r="J31" s="17" t="str">
        <f t="shared" si="2"/>
        <v>Микроомметр промышленный МИКО-1 с поверкой</v>
      </c>
      <c r="K31" s="27"/>
      <c r="L31" s="18" t="str">
        <f t="shared" si="3"/>
        <v>шт</v>
      </c>
      <c r="M31" s="23">
        <f t="shared" si="4"/>
        <v>98139.19</v>
      </c>
      <c r="N31" s="26"/>
      <c r="O31" s="18">
        <f t="shared" si="5"/>
        <v>1</v>
      </c>
      <c r="P31" s="19">
        <f t="shared" si="6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5.5" x14ac:dyDescent="0.25">
      <c r="A32" s="6"/>
      <c r="B32" s="11">
        <v>23</v>
      </c>
      <c r="C32" s="63" t="s">
        <v>54</v>
      </c>
      <c r="D32" s="29" t="s">
        <v>20</v>
      </c>
      <c r="E32" s="61">
        <v>82491.91</v>
      </c>
      <c r="F32" s="62">
        <v>1</v>
      </c>
      <c r="G32" s="21">
        <f t="shared" si="0"/>
        <v>82491.91</v>
      </c>
      <c r="H32" s="1"/>
      <c r="I32" s="16">
        <f t="shared" si="1"/>
        <v>23</v>
      </c>
      <c r="J32" s="17" t="str">
        <f t="shared" si="2"/>
        <v>Миллиомметр цифровой ПТФ-1 с поверкой</v>
      </c>
      <c r="K32" s="27"/>
      <c r="L32" s="18" t="str">
        <f t="shared" si="3"/>
        <v>шт</v>
      </c>
      <c r="M32" s="23">
        <f t="shared" si="4"/>
        <v>82491.91</v>
      </c>
      <c r="N32" s="26"/>
      <c r="O32" s="18">
        <f t="shared" si="5"/>
        <v>1</v>
      </c>
      <c r="P32" s="19">
        <f t="shared" si="6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5.5" x14ac:dyDescent="0.25">
      <c r="A33" s="6"/>
      <c r="B33" s="11">
        <v>24</v>
      </c>
      <c r="C33" s="60" t="s">
        <v>55</v>
      </c>
      <c r="D33" s="29" t="s">
        <v>20</v>
      </c>
      <c r="E33" s="61">
        <v>2527.23</v>
      </c>
      <c r="F33" s="62">
        <v>2</v>
      </c>
      <c r="G33" s="21">
        <f t="shared" si="0"/>
        <v>5054.46</v>
      </c>
      <c r="H33" s="1"/>
      <c r="I33" s="16">
        <f t="shared" si="1"/>
        <v>24</v>
      </c>
      <c r="J33" s="17" t="str">
        <f t="shared" si="2"/>
        <v>Мультиметр портативный М832</v>
      </c>
      <c r="K33" s="27"/>
      <c r="L33" s="18" t="str">
        <f t="shared" si="3"/>
        <v>шт</v>
      </c>
      <c r="M33" s="23">
        <f t="shared" si="4"/>
        <v>2527.23</v>
      </c>
      <c r="N33" s="26"/>
      <c r="O33" s="18">
        <f t="shared" si="5"/>
        <v>2</v>
      </c>
      <c r="P33" s="19">
        <f t="shared" si="6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5.5" x14ac:dyDescent="0.25">
      <c r="A34" s="6"/>
      <c r="B34" s="11">
        <v>25</v>
      </c>
      <c r="C34" s="60" t="s">
        <v>56</v>
      </c>
      <c r="D34" s="29" t="s">
        <v>20</v>
      </c>
      <c r="E34" s="61">
        <v>2745.34</v>
      </c>
      <c r="F34" s="62">
        <v>4</v>
      </c>
      <c r="G34" s="21">
        <f t="shared" si="0"/>
        <v>10981.36</v>
      </c>
      <c r="H34" s="1"/>
      <c r="I34" s="16">
        <f t="shared" si="1"/>
        <v>25</v>
      </c>
      <c r="J34" s="17" t="str">
        <f t="shared" si="2"/>
        <v>Мультиметр цифровой MY-63</v>
      </c>
      <c r="K34" s="27"/>
      <c r="L34" s="18" t="str">
        <f t="shared" si="3"/>
        <v>шт</v>
      </c>
      <c r="M34" s="23">
        <f t="shared" si="4"/>
        <v>2745.34</v>
      </c>
      <c r="N34" s="26"/>
      <c r="O34" s="18">
        <f t="shared" si="5"/>
        <v>4</v>
      </c>
      <c r="P34" s="19">
        <f t="shared" si="6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5.5" x14ac:dyDescent="0.25">
      <c r="A35" s="6"/>
      <c r="B35" s="11">
        <v>26</v>
      </c>
      <c r="C35" s="60" t="s">
        <v>57</v>
      </c>
      <c r="D35" s="29" t="s">
        <v>20</v>
      </c>
      <c r="E35" s="61">
        <v>2999.58</v>
      </c>
      <c r="F35" s="62">
        <v>1</v>
      </c>
      <c r="G35" s="21">
        <f t="shared" si="0"/>
        <v>2999.58</v>
      </c>
      <c r="H35" s="1"/>
      <c r="I35" s="16">
        <f t="shared" si="1"/>
        <v>26</v>
      </c>
      <c r="J35" s="17" t="str">
        <f t="shared" si="2"/>
        <v>Мультиметр цифровой МY-64</v>
      </c>
      <c r="K35" s="27"/>
      <c r="L35" s="18" t="str">
        <f t="shared" si="3"/>
        <v>шт</v>
      </c>
      <c r="M35" s="23">
        <f t="shared" si="4"/>
        <v>2999.58</v>
      </c>
      <c r="N35" s="26"/>
      <c r="O35" s="18">
        <f t="shared" si="5"/>
        <v>1</v>
      </c>
      <c r="P35" s="19">
        <f t="shared" si="6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5.5" x14ac:dyDescent="0.25">
      <c r="A36" s="6"/>
      <c r="B36" s="11">
        <v>27</v>
      </c>
      <c r="C36" s="63" t="s">
        <v>58</v>
      </c>
      <c r="D36" s="29" t="s">
        <v>20</v>
      </c>
      <c r="E36" s="61">
        <v>134863.35999999999</v>
      </c>
      <c r="F36" s="62">
        <v>1</v>
      </c>
      <c r="G36" s="21">
        <f t="shared" si="0"/>
        <v>134863.35999999999</v>
      </c>
      <c r="H36" s="1"/>
      <c r="I36" s="16">
        <f t="shared" si="1"/>
        <v>27</v>
      </c>
      <c r="J36" s="17" t="str">
        <f t="shared" si="2"/>
        <v>Осцилограф АКИП-4128/1 с поверкой</v>
      </c>
      <c r="K36" s="27"/>
      <c r="L36" s="18" t="str">
        <f t="shared" si="3"/>
        <v>шт</v>
      </c>
      <c r="M36" s="23">
        <f t="shared" si="4"/>
        <v>134863.35999999999</v>
      </c>
      <c r="N36" s="26"/>
      <c r="O36" s="18">
        <f t="shared" si="5"/>
        <v>1</v>
      </c>
      <c r="P36" s="19">
        <f t="shared" si="6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51" x14ac:dyDescent="0.25">
      <c r="A37" s="6"/>
      <c r="B37" s="11">
        <v>28</v>
      </c>
      <c r="C37" s="64" t="s">
        <v>59</v>
      </c>
      <c r="D37" s="29" t="s">
        <v>20</v>
      </c>
      <c r="E37" s="61">
        <v>719000</v>
      </c>
      <c r="F37" s="62">
        <v>1</v>
      </c>
      <c r="G37" s="21">
        <f t="shared" si="0"/>
        <v>719000</v>
      </c>
      <c r="H37" s="1"/>
      <c r="I37" s="16">
        <f t="shared" si="1"/>
        <v>28</v>
      </c>
      <c r="J37" s="17" t="str">
        <f t="shared" si="2"/>
        <v>Осциллограф цифровой TDS3014C с поверкой   (Комплектация согласно – П.5 Приложения №1.2)</v>
      </c>
      <c r="K37" s="27"/>
      <c r="L37" s="18" t="str">
        <f t="shared" si="3"/>
        <v>шт</v>
      </c>
      <c r="M37" s="23">
        <f t="shared" si="4"/>
        <v>719000</v>
      </c>
      <c r="N37" s="26"/>
      <c r="O37" s="18">
        <f t="shared" si="5"/>
        <v>1</v>
      </c>
      <c r="P37" s="19">
        <f t="shared" si="6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45" customHeight="1" x14ac:dyDescent="0.25">
      <c r="A38" s="6"/>
      <c r="B38" s="11">
        <v>29</v>
      </c>
      <c r="C38" s="63" t="s">
        <v>60</v>
      </c>
      <c r="D38" s="29" t="s">
        <v>20</v>
      </c>
      <c r="E38" s="61">
        <v>177966.1</v>
      </c>
      <c r="F38" s="62">
        <v>1</v>
      </c>
      <c r="G38" s="21">
        <f t="shared" si="0"/>
        <v>177966.1</v>
      </c>
      <c r="H38" s="1"/>
      <c r="I38" s="16">
        <f t="shared" si="1"/>
        <v>29</v>
      </c>
      <c r="J38" s="17" t="str">
        <f t="shared" si="2"/>
        <v>Прибор для измерения скоростных и временных характеристик масляных выклдючателей ТМВ-2 с поверкой</v>
      </c>
      <c r="K38" s="27"/>
      <c r="L38" s="18" t="str">
        <f t="shared" si="3"/>
        <v>шт</v>
      </c>
      <c r="M38" s="23">
        <f t="shared" si="4"/>
        <v>177966.1</v>
      </c>
      <c r="N38" s="26"/>
      <c r="O38" s="18">
        <f t="shared" si="5"/>
        <v>1</v>
      </c>
      <c r="P38" s="19">
        <f t="shared" si="6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8.25" x14ac:dyDescent="0.25">
      <c r="A39" s="6"/>
      <c r="B39" s="11">
        <v>30</v>
      </c>
      <c r="C39" s="60" t="s">
        <v>61</v>
      </c>
      <c r="D39" s="29" t="s">
        <v>20</v>
      </c>
      <c r="E39" s="61">
        <v>9743.57</v>
      </c>
      <c r="F39" s="62">
        <v>4</v>
      </c>
      <c r="G39" s="21">
        <f t="shared" si="0"/>
        <v>38974.28</v>
      </c>
      <c r="H39" s="1"/>
      <c r="I39" s="16">
        <f t="shared" si="1"/>
        <v>30</v>
      </c>
      <c r="J39" s="17" t="str">
        <f t="shared" si="2"/>
        <v>Прибор сигнализации зымыканий на землю линии 0,4-35 кВ Квант</v>
      </c>
      <c r="K39" s="27"/>
      <c r="L39" s="18" t="str">
        <f t="shared" si="3"/>
        <v>шт</v>
      </c>
      <c r="M39" s="23">
        <f t="shared" si="4"/>
        <v>9743.57</v>
      </c>
      <c r="N39" s="26"/>
      <c r="O39" s="18">
        <f t="shared" si="5"/>
        <v>4</v>
      </c>
      <c r="P39" s="19">
        <f t="shared" si="6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5.5" x14ac:dyDescent="0.25">
      <c r="A40" s="6"/>
      <c r="B40" s="11">
        <v>31</v>
      </c>
      <c r="C40" s="60" t="s">
        <v>62</v>
      </c>
      <c r="D40" s="29" t="s">
        <v>20</v>
      </c>
      <c r="E40" s="61">
        <v>3025.71</v>
      </c>
      <c r="F40" s="62">
        <v>3</v>
      </c>
      <c r="G40" s="21">
        <f t="shared" si="0"/>
        <v>9077.130000000001</v>
      </c>
      <c r="H40" s="1"/>
      <c r="I40" s="16">
        <f t="shared" si="1"/>
        <v>31</v>
      </c>
      <c r="J40" s="17" t="str">
        <f t="shared" si="2"/>
        <v>Сигнализатор скрытой проводки Е121 ДЯТЕЛ</v>
      </c>
      <c r="K40" s="27"/>
      <c r="L40" s="18" t="str">
        <f t="shared" si="3"/>
        <v>шт</v>
      </c>
      <c r="M40" s="23">
        <f t="shared" si="4"/>
        <v>3025.71</v>
      </c>
      <c r="N40" s="26"/>
      <c r="O40" s="18">
        <f t="shared" si="5"/>
        <v>3</v>
      </c>
      <c r="P40" s="19">
        <f t="shared" si="6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60.75" customHeight="1" x14ac:dyDescent="0.25">
      <c r="A41" s="6"/>
      <c r="B41" s="11">
        <v>32</v>
      </c>
      <c r="C41" s="64" t="s">
        <v>69</v>
      </c>
      <c r="D41" s="29" t="s">
        <v>20</v>
      </c>
      <c r="E41" s="61">
        <v>659568.86</v>
      </c>
      <c r="F41" s="62">
        <v>1</v>
      </c>
      <c r="G41" s="21">
        <f t="shared" si="0"/>
        <v>659568.86</v>
      </c>
      <c r="H41" s="1"/>
      <c r="I41" s="16">
        <f t="shared" si="1"/>
        <v>32</v>
      </c>
      <c r="J41" s="17" t="str">
        <f t="shared" si="2"/>
        <v>Разрядно-диагностическое устройство BCT-220/60 kit с датчиками поэлементного контроля VCM-1 (Комплектация согласно – П.6 Приложения №1.2)</v>
      </c>
      <c r="K41" s="27"/>
      <c r="L41" s="18" t="str">
        <f t="shared" si="3"/>
        <v>шт</v>
      </c>
      <c r="M41" s="23">
        <f t="shared" si="4"/>
        <v>659568.86</v>
      </c>
      <c r="N41" s="26"/>
      <c r="O41" s="18">
        <f t="shared" si="5"/>
        <v>1</v>
      </c>
      <c r="P41" s="19">
        <f t="shared" si="6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68.25" customHeight="1" x14ac:dyDescent="0.25">
      <c r="A42" s="6"/>
      <c r="B42" s="11">
        <v>33</v>
      </c>
      <c r="C42" s="63" t="s">
        <v>63</v>
      </c>
      <c r="D42" s="29" t="s">
        <v>83</v>
      </c>
      <c r="E42" s="61">
        <v>1271186.44</v>
      </c>
      <c r="F42" s="62">
        <v>1</v>
      </c>
      <c r="G42" s="21">
        <f t="shared" si="0"/>
        <v>1271186.44</v>
      </c>
      <c r="H42" s="1"/>
      <c r="I42" s="16">
        <f t="shared" si="1"/>
        <v>33</v>
      </c>
      <c r="J42" s="17" t="str">
        <f t="shared" si="2"/>
        <v xml:space="preserve">Система поиска повреждений оболочки методом биполярного падения напряжения + цифровой прибор для поиска замыканий на землю MFM 10 + ESG NT </v>
      </c>
      <c r="K42" s="27"/>
      <c r="L42" s="18" t="str">
        <f t="shared" si="3"/>
        <v>комп.</v>
      </c>
      <c r="M42" s="23">
        <f t="shared" si="4"/>
        <v>1271186.44</v>
      </c>
      <c r="N42" s="26"/>
      <c r="O42" s="18">
        <f t="shared" si="5"/>
        <v>1</v>
      </c>
      <c r="P42" s="19">
        <f t="shared" si="6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5.5" x14ac:dyDescent="0.25">
      <c r="A43" s="6"/>
      <c r="B43" s="11">
        <v>34</v>
      </c>
      <c r="C43" s="65" t="s">
        <v>64</v>
      </c>
      <c r="D43" s="29" t="s">
        <v>20</v>
      </c>
      <c r="E43" s="61">
        <v>6194.21</v>
      </c>
      <c r="F43" s="62">
        <v>1</v>
      </c>
      <c r="G43" s="21">
        <f t="shared" si="0"/>
        <v>6194.21</v>
      </c>
      <c r="H43" s="1"/>
      <c r="I43" s="16">
        <f t="shared" si="1"/>
        <v>34</v>
      </c>
      <c r="J43" s="17" t="str">
        <f t="shared" si="2"/>
        <v>Термогигрометр TESTO 608-H1 с поверкой</v>
      </c>
      <c r="K43" s="27"/>
      <c r="L43" s="18" t="str">
        <f t="shared" si="3"/>
        <v>шт</v>
      </c>
      <c r="M43" s="23">
        <f t="shared" si="4"/>
        <v>6194.21</v>
      </c>
      <c r="N43" s="26"/>
      <c r="O43" s="18">
        <f t="shared" si="5"/>
        <v>1</v>
      </c>
      <c r="P43" s="19">
        <f t="shared" si="6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51" x14ac:dyDescent="0.25">
      <c r="A44" s="6"/>
      <c r="B44" s="11">
        <v>35</v>
      </c>
      <c r="C44" s="64" t="s">
        <v>65</v>
      </c>
      <c r="D44" s="29" t="s">
        <v>20</v>
      </c>
      <c r="E44" s="61">
        <v>411864.41</v>
      </c>
      <c r="F44" s="62">
        <v>1</v>
      </c>
      <c r="G44" s="21">
        <f t="shared" si="0"/>
        <v>411864.41</v>
      </c>
      <c r="H44" s="1"/>
      <c r="I44" s="16">
        <f t="shared" si="1"/>
        <v>35</v>
      </c>
      <c r="J44" s="17" t="str">
        <f t="shared" si="2"/>
        <v>Трассопоисковый комплект КП-500К (Комплектация согласно – П.7 Приложения №1.2)</v>
      </c>
      <c r="K44" s="27"/>
      <c r="L44" s="18" t="str">
        <f t="shared" si="3"/>
        <v>шт</v>
      </c>
      <c r="M44" s="23">
        <f t="shared" si="4"/>
        <v>411864.41</v>
      </c>
      <c r="N44" s="26"/>
      <c r="O44" s="18">
        <f t="shared" si="5"/>
        <v>1</v>
      </c>
      <c r="P44" s="19">
        <f t="shared" si="6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60.75" customHeight="1" x14ac:dyDescent="0.25">
      <c r="A45" s="6"/>
      <c r="B45" s="11">
        <v>36</v>
      </c>
      <c r="C45" s="64" t="s">
        <v>66</v>
      </c>
      <c r="D45" s="29" t="s">
        <v>20</v>
      </c>
      <c r="E45" s="61">
        <v>593305.07999999996</v>
      </c>
      <c r="F45" s="62">
        <v>1</v>
      </c>
      <c r="G45" s="21">
        <f t="shared" si="0"/>
        <v>593305.07999999996</v>
      </c>
      <c r="H45" s="1"/>
      <c r="I45" s="16">
        <f t="shared" si="1"/>
        <v>36</v>
      </c>
      <c r="J45" s="17" t="str">
        <f t="shared" si="2"/>
        <v>Универсальный прибор контроля выключателей ПКВ/М7 (с поверкой) (Комплектация согласно – П.8 Приложения №1.2)</v>
      </c>
      <c r="K45" s="27"/>
      <c r="L45" s="18" t="str">
        <f t="shared" si="3"/>
        <v>шт</v>
      </c>
      <c r="M45" s="23">
        <f t="shared" si="4"/>
        <v>593305.07999999996</v>
      </c>
      <c r="N45" s="26"/>
      <c r="O45" s="18">
        <f t="shared" si="5"/>
        <v>1</v>
      </c>
      <c r="P45" s="19">
        <f t="shared" si="6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0" customHeight="1" x14ac:dyDescent="0.25">
      <c r="A46" s="6"/>
      <c r="B46" s="11">
        <v>37</v>
      </c>
      <c r="C46" s="67" t="s">
        <v>67</v>
      </c>
      <c r="D46" s="29" t="s">
        <v>20</v>
      </c>
      <c r="E46" s="61">
        <v>358474.58</v>
      </c>
      <c r="F46" s="62">
        <v>1</v>
      </c>
      <c r="G46" s="21">
        <f t="shared" si="0"/>
        <v>358474.58</v>
      </c>
      <c r="H46" s="1"/>
      <c r="I46" s="16">
        <f t="shared" si="1"/>
        <v>37</v>
      </c>
      <c r="J46" s="17" t="str">
        <f t="shared" si="2"/>
        <v>Установка для испытания индивидуальных средств защит от поражения электротоком И-20М</v>
      </c>
      <c r="K46" s="27"/>
      <c r="L46" s="18" t="str">
        <f t="shared" si="3"/>
        <v>шт</v>
      </c>
      <c r="M46" s="23">
        <f t="shared" si="4"/>
        <v>358474.58</v>
      </c>
      <c r="N46" s="26"/>
      <c r="O46" s="18">
        <f t="shared" si="5"/>
        <v>1</v>
      </c>
      <c r="P46" s="19">
        <f t="shared" si="6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5.5" x14ac:dyDescent="0.25">
      <c r="A47" s="6"/>
      <c r="B47" s="11">
        <v>38</v>
      </c>
      <c r="C47" s="60" t="s">
        <v>68</v>
      </c>
      <c r="D47" s="29" t="s">
        <v>20</v>
      </c>
      <c r="E47" s="61">
        <v>11671.64</v>
      </c>
      <c r="F47" s="62">
        <v>1</v>
      </c>
      <c r="G47" s="21">
        <f t="shared" si="0"/>
        <v>11671.64</v>
      </c>
      <c r="H47" s="1"/>
      <c r="I47" s="16">
        <f t="shared" si="1"/>
        <v>38</v>
      </c>
      <c r="J47" s="17" t="str">
        <f t="shared" si="2"/>
        <v>Ячейка измерительная для Тангенс-3М, ЯПИ-3</v>
      </c>
      <c r="K47" s="27"/>
      <c r="L47" s="18" t="str">
        <f t="shared" si="3"/>
        <v>шт</v>
      </c>
      <c r="M47" s="23">
        <f t="shared" si="4"/>
        <v>11671.64</v>
      </c>
      <c r="N47" s="26"/>
      <c r="O47" s="18">
        <f t="shared" si="5"/>
        <v>1</v>
      </c>
      <c r="P47" s="19">
        <f t="shared" si="6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6"/>
      <c r="B48" s="122" t="s">
        <v>19</v>
      </c>
      <c r="C48" s="123"/>
      <c r="D48" s="123"/>
      <c r="E48" s="123"/>
      <c r="F48" s="124"/>
      <c r="G48" s="30">
        <f>SUM(G10:G47)</f>
        <v>9382687.5000000019</v>
      </c>
      <c r="H48" s="47"/>
      <c r="I48" s="125" t="s">
        <v>19</v>
      </c>
      <c r="J48" s="126"/>
      <c r="K48" s="126"/>
      <c r="L48" s="126"/>
      <c r="M48" s="126"/>
      <c r="N48" s="126"/>
      <c r="O48" s="127"/>
      <c r="P48" s="31">
        <f>SUM(P10:P47)</f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5">
      <c r="A49" s="6"/>
      <c r="B49" s="101" t="s">
        <v>21</v>
      </c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5.5" x14ac:dyDescent="0.25">
      <c r="A50" s="6"/>
      <c r="B50" s="32">
        <v>1</v>
      </c>
      <c r="C50" s="68" t="s">
        <v>71</v>
      </c>
      <c r="D50" s="44" t="s">
        <v>20</v>
      </c>
      <c r="E50" s="61">
        <v>3623</v>
      </c>
      <c r="F50" s="62">
        <v>8</v>
      </c>
      <c r="G50" s="35">
        <f t="shared" ref="G50:G140" si="7">E50*F50</f>
        <v>28984</v>
      </c>
      <c r="H50" s="1"/>
      <c r="I50" s="36">
        <f>B50</f>
        <v>1</v>
      </c>
      <c r="J50" s="37" t="str">
        <f t="shared" si="2"/>
        <v>Амперметр ЭА2258М.10 0-300А 300/5 1,5</v>
      </c>
      <c r="K50" s="38"/>
      <c r="L50" s="39" t="str">
        <f>D50</f>
        <v>шт</v>
      </c>
      <c r="M50" s="40">
        <f>E50</f>
        <v>3623</v>
      </c>
      <c r="N50" s="34"/>
      <c r="O50" s="39">
        <f>F50</f>
        <v>8</v>
      </c>
      <c r="P50" s="41">
        <f>N50*O50</f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5.5" x14ac:dyDescent="0.25">
      <c r="A51" s="6"/>
      <c r="B51" s="11">
        <v>2</v>
      </c>
      <c r="C51" s="68" t="s">
        <v>72</v>
      </c>
      <c r="D51" s="29" t="s">
        <v>20</v>
      </c>
      <c r="E51" s="61">
        <v>4166.47</v>
      </c>
      <c r="F51" s="62">
        <v>3</v>
      </c>
      <c r="G51" s="21">
        <f t="shared" si="7"/>
        <v>12499.41</v>
      </c>
      <c r="H51" s="1"/>
      <c r="I51" s="16">
        <f>B51</f>
        <v>2</v>
      </c>
      <c r="J51" s="17" t="str">
        <f t="shared" si="2"/>
        <v>Амперметр ЭА2258М.10 0-1500А 1500/5 1,5</v>
      </c>
      <c r="K51" s="27"/>
      <c r="L51" s="18" t="str">
        <f t="shared" ref="L51:L63" si="8">D51</f>
        <v>шт</v>
      </c>
      <c r="M51" s="23">
        <f t="shared" ref="M51:M63" si="9">E51</f>
        <v>4166.47</v>
      </c>
      <c r="N51" s="26"/>
      <c r="O51" s="18">
        <f t="shared" ref="O51:O63" si="10">F51</f>
        <v>3</v>
      </c>
      <c r="P51" s="28">
        <f t="shared" ref="P51:P63" si="11">N51*O51</f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5.5" x14ac:dyDescent="0.25">
      <c r="A52" s="6"/>
      <c r="B52" s="11">
        <v>3</v>
      </c>
      <c r="C52" s="68" t="s">
        <v>73</v>
      </c>
      <c r="D52" s="29" t="s">
        <v>20</v>
      </c>
      <c r="E52" s="61">
        <v>3623</v>
      </c>
      <c r="F52" s="62">
        <v>2</v>
      </c>
      <c r="G52" s="21">
        <f t="shared" si="7"/>
        <v>7246</v>
      </c>
      <c r="H52" s="1"/>
      <c r="I52" s="16">
        <f t="shared" ref="I52:I63" si="12">B52</f>
        <v>3</v>
      </c>
      <c r="J52" s="17" t="str">
        <f t="shared" si="2"/>
        <v>Амперметр ЭА2258М.10 0-150А 150/5 1,5</v>
      </c>
      <c r="K52" s="27"/>
      <c r="L52" s="18" t="str">
        <f t="shared" si="8"/>
        <v>шт</v>
      </c>
      <c r="M52" s="23">
        <f t="shared" si="9"/>
        <v>3623</v>
      </c>
      <c r="N52" s="26"/>
      <c r="O52" s="18">
        <f t="shared" si="10"/>
        <v>2</v>
      </c>
      <c r="P52" s="28">
        <f t="shared" si="11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9.25" x14ac:dyDescent="0.25">
      <c r="A53" s="6"/>
      <c r="B53" s="11">
        <v>4</v>
      </c>
      <c r="C53" s="68" t="s">
        <v>74</v>
      </c>
      <c r="D53" s="29" t="s">
        <v>20</v>
      </c>
      <c r="E53" s="61">
        <v>18078.39</v>
      </c>
      <c r="F53" s="62">
        <v>1</v>
      </c>
      <c r="G53" s="21">
        <f t="shared" si="7"/>
        <v>18078.39</v>
      </c>
      <c r="H53" s="1"/>
      <c r="I53" s="16">
        <f t="shared" si="12"/>
        <v>4</v>
      </c>
      <c r="J53" s="17" t="str">
        <f t="shared" si="2"/>
        <v>Анализатор электрических цепей 1826 NA с поверкой</v>
      </c>
      <c r="K53" s="27"/>
      <c r="L53" s="18" t="str">
        <f t="shared" si="8"/>
        <v>шт</v>
      </c>
      <c r="M53" s="23">
        <f t="shared" si="9"/>
        <v>18078.39</v>
      </c>
      <c r="N53" s="26"/>
      <c r="O53" s="18">
        <f t="shared" si="10"/>
        <v>1</v>
      </c>
      <c r="P53" s="28">
        <f t="shared" si="11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9.25" x14ac:dyDescent="0.25">
      <c r="A54" s="6"/>
      <c r="B54" s="11">
        <v>5</v>
      </c>
      <c r="C54" s="68" t="s">
        <v>75</v>
      </c>
      <c r="D54" s="29" t="s">
        <v>20</v>
      </c>
      <c r="E54" s="61">
        <v>8614.41</v>
      </c>
      <c r="F54" s="62">
        <v>3</v>
      </c>
      <c r="G54" s="21">
        <f t="shared" si="7"/>
        <v>25843.23</v>
      </c>
      <c r="H54" s="1"/>
      <c r="I54" s="16">
        <f t="shared" si="12"/>
        <v>5</v>
      </c>
      <c r="J54" s="17" t="str">
        <f t="shared" si="2"/>
        <v>Искатель скрытой проводки ЛИС-100 с калибровкой</v>
      </c>
      <c r="K54" s="27"/>
      <c r="L54" s="18" t="str">
        <f t="shared" si="8"/>
        <v>шт</v>
      </c>
      <c r="M54" s="23">
        <f t="shared" si="9"/>
        <v>8614.41</v>
      </c>
      <c r="N54" s="26"/>
      <c r="O54" s="18">
        <f t="shared" si="10"/>
        <v>3</v>
      </c>
      <c r="P54" s="28">
        <f t="shared" si="11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5.5" x14ac:dyDescent="0.25">
      <c r="A55" s="6"/>
      <c r="B55" s="11">
        <v>6</v>
      </c>
      <c r="C55" s="68" t="s">
        <v>76</v>
      </c>
      <c r="D55" s="29" t="s">
        <v>20</v>
      </c>
      <c r="E55" s="61">
        <v>15777.97</v>
      </c>
      <c r="F55" s="62">
        <v>1</v>
      </c>
      <c r="G55" s="21">
        <f t="shared" si="7"/>
        <v>15777.97</v>
      </c>
      <c r="H55" s="1"/>
      <c r="I55" s="16">
        <f t="shared" si="12"/>
        <v>6</v>
      </c>
      <c r="J55" s="17" t="str">
        <f t="shared" si="2"/>
        <v>Мегаометр ЭС0202/1Г с поверкой</v>
      </c>
      <c r="K55" s="27"/>
      <c r="L55" s="18" t="str">
        <f t="shared" si="8"/>
        <v>шт</v>
      </c>
      <c r="M55" s="23">
        <f t="shared" si="9"/>
        <v>15777.97</v>
      </c>
      <c r="N55" s="26"/>
      <c r="O55" s="18">
        <f t="shared" si="10"/>
        <v>1</v>
      </c>
      <c r="P55" s="28">
        <f t="shared" si="11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5.5" x14ac:dyDescent="0.25">
      <c r="A56" s="6"/>
      <c r="B56" s="11">
        <v>7</v>
      </c>
      <c r="C56" s="68" t="s">
        <v>51</v>
      </c>
      <c r="D56" s="29" t="s">
        <v>20</v>
      </c>
      <c r="E56" s="61">
        <v>23901.360000000001</v>
      </c>
      <c r="F56" s="62">
        <v>1</v>
      </c>
      <c r="G56" s="21">
        <f t="shared" si="7"/>
        <v>23901.360000000001</v>
      </c>
      <c r="H56" s="1"/>
      <c r="I56" s="16">
        <f t="shared" si="12"/>
        <v>7</v>
      </c>
      <c r="J56" s="17" t="str">
        <f t="shared" si="2"/>
        <v>Мегаомметр Е6-24 с поверкой</v>
      </c>
      <c r="K56" s="27"/>
      <c r="L56" s="18" t="str">
        <f t="shared" si="8"/>
        <v>шт</v>
      </c>
      <c r="M56" s="23">
        <f t="shared" si="9"/>
        <v>23901.360000000001</v>
      </c>
      <c r="N56" s="26"/>
      <c r="O56" s="18">
        <f t="shared" si="10"/>
        <v>1</v>
      </c>
      <c r="P56" s="28">
        <f t="shared" si="11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6"/>
      <c r="B57" s="11">
        <v>8</v>
      </c>
      <c r="C57" s="68" t="s">
        <v>77</v>
      </c>
      <c r="D57" s="29" t="s">
        <v>20</v>
      </c>
      <c r="E57" s="61">
        <v>5932.2</v>
      </c>
      <c r="F57" s="62">
        <v>4</v>
      </c>
      <c r="G57" s="21">
        <f t="shared" si="7"/>
        <v>23728.799999999999</v>
      </c>
      <c r="H57" s="1"/>
      <c r="I57" s="16">
        <f t="shared" si="12"/>
        <v>8</v>
      </c>
      <c r="J57" s="17" t="str">
        <f t="shared" si="2"/>
        <v>Мультиметр APPA P3</v>
      </c>
      <c r="K57" s="27"/>
      <c r="L57" s="18" t="str">
        <f t="shared" si="8"/>
        <v>шт</v>
      </c>
      <c r="M57" s="23">
        <f t="shared" si="9"/>
        <v>5932.2</v>
      </c>
      <c r="N57" s="26"/>
      <c r="O57" s="18">
        <f t="shared" si="10"/>
        <v>4</v>
      </c>
      <c r="P57" s="28">
        <f t="shared" si="11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s="6"/>
      <c r="B58" s="11">
        <v>9</v>
      </c>
      <c r="C58" s="68" t="s">
        <v>78</v>
      </c>
      <c r="D58" s="29" t="s">
        <v>20</v>
      </c>
      <c r="E58" s="61">
        <v>3001.69</v>
      </c>
      <c r="F58" s="62">
        <v>5</v>
      </c>
      <c r="G58" s="21">
        <f t="shared" si="7"/>
        <v>15008.45</v>
      </c>
      <c r="H58" s="1"/>
      <c r="I58" s="16">
        <f t="shared" si="12"/>
        <v>9</v>
      </c>
      <c r="J58" s="17" t="str">
        <f t="shared" si="2"/>
        <v>Мультиметр MY-68</v>
      </c>
      <c r="K58" s="27"/>
      <c r="L58" s="18" t="str">
        <f t="shared" si="8"/>
        <v>шт</v>
      </c>
      <c r="M58" s="23">
        <f t="shared" si="9"/>
        <v>3001.69</v>
      </c>
      <c r="N58" s="26"/>
      <c r="O58" s="18">
        <f t="shared" si="10"/>
        <v>5</v>
      </c>
      <c r="P58" s="28">
        <f t="shared" si="11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5">
      <c r="A59" s="6"/>
      <c r="B59" s="11">
        <v>10</v>
      </c>
      <c r="C59" s="68" t="s">
        <v>79</v>
      </c>
      <c r="D59" s="29" t="s">
        <v>20</v>
      </c>
      <c r="E59" s="61">
        <v>3297.99</v>
      </c>
      <c r="F59" s="62">
        <v>1</v>
      </c>
      <c r="G59" s="21">
        <f t="shared" si="7"/>
        <v>3297.99</v>
      </c>
      <c r="H59" s="1"/>
      <c r="I59" s="16">
        <f t="shared" si="12"/>
        <v>10</v>
      </c>
      <c r="J59" s="17" t="str">
        <f t="shared" si="2"/>
        <v>Мультиметр MS-8217</v>
      </c>
      <c r="K59" s="27"/>
      <c r="L59" s="18" t="str">
        <f t="shared" si="8"/>
        <v>шт</v>
      </c>
      <c r="M59" s="23">
        <f t="shared" si="9"/>
        <v>3297.99</v>
      </c>
      <c r="N59" s="26"/>
      <c r="O59" s="18">
        <f t="shared" si="10"/>
        <v>1</v>
      </c>
      <c r="P59" s="28">
        <f t="shared" si="11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11.75" customHeight="1" x14ac:dyDescent="0.25">
      <c r="A60" s="6"/>
      <c r="B60" s="11">
        <v>11</v>
      </c>
      <c r="C60" s="69" t="s">
        <v>80</v>
      </c>
      <c r="D60" s="29" t="s">
        <v>20</v>
      </c>
      <c r="E60" s="61">
        <v>108817.41</v>
      </c>
      <c r="F60" s="62">
        <v>7</v>
      </c>
      <c r="G60" s="21">
        <f t="shared" si="7"/>
        <v>761721.87</v>
      </c>
      <c r="H60" s="1"/>
      <c r="I60" s="16">
        <f t="shared" si="12"/>
        <v>11</v>
      </c>
      <c r="J60" s="17" t="str">
        <f t="shared" si="2"/>
        <v>Прибор для изменения показателей качества эл.энергии Ресурс ПКЭ-1,7-ои-А (Доп. комплект поставки: кабели напряжения измерительные (комплект) КН-064 - 2 комп.; кабель RS-232 (нуль-модемный); GPS-приемник с внешней GPS-антеной; ПО "UF2 Plus", "Конфигуратор ПКЭ") (с поверкой)</v>
      </c>
      <c r="K60" s="27"/>
      <c r="L60" s="18" t="str">
        <f t="shared" si="8"/>
        <v>шт</v>
      </c>
      <c r="M60" s="23">
        <f t="shared" si="9"/>
        <v>108817.41</v>
      </c>
      <c r="N60" s="26"/>
      <c r="O60" s="18">
        <f t="shared" si="10"/>
        <v>7</v>
      </c>
      <c r="P60" s="28">
        <f t="shared" si="11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66.75" customHeight="1" x14ac:dyDescent="0.25">
      <c r="A61" s="6"/>
      <c r="B61" s="11">
        <v>12</v>
      </c>
      <c r="C61" s="69" t="s">
        <v>81</v>
      </c>
      <c r="D61" s="29" t="s">
        <v>20</v>
      </c>
      <c r="E61" s="61">
        <v>332025.68</v>
      </c>
      <c r="F61" s="62">
        <v>1</v>
      </c>
      <c r="G61" s="21">
        <f t="shared" si="7"/>
        <v>332025.68</v>
      </c>
      <c r="H61" s="1"/>
      <c r="I61" s="16">
        <f t="shared" si="12"/>
        <v>12</v>
      </c>
      <c r="J61" s="17" t="str">
        <f t="shared" si="2"/>
        <v>Прибор для измерения показателей качества электроэнергии Ресурс UF2M-4T52-5-100-1000 (ПО "UF2 Plus", "OperaUF2 Plus", "SprintUF2 Plus", "Монитор") (с поверкой)</v>
      </c>
      <c r="K61" s="27"/>
      <c r="L61" s="18" t="str">
        <f t="shared" si="8"/>
        <v>шт</v>
      </c>
      <c r="M61" s="23">
        <f t="shared" si="9"/>
        <v>332025.68</v>
      </c>
      <c r="N61" s="26"/>
      <c r="O61" s="18">
        <f t="shared" si="10"/>
        <v>1</v>
      </c>
      <c r="P61" s="28">
        <f t="shared" si="11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5.5" x14ac:dyDescent="0.25">
      <c r="A62" s="6"/>
      <c r="B62" s="11">
        <v>13</v>
      </c>
      <c r="C62" s="68" t="s">
        <v>62</v>
      </c>
      <c r="D62" s="29" t="s">
        <v>20</v>
      </c>
      <c r="E62" s="61">
        <v>3025.71</v>
      </c>
      <c r="F62" s="62">
        <v>12</v>
      </c>
      <c r="G62" s="21">
        <f t="shared" si="7"/>
        <v>36308.520000000004</v>
      </c>
      <c r="H62" s="1"/>
      <c r="I62" s="16">
        <f t="shared" si="12"/>
        <v>13</v>
      </c>
      <c r="J62" s="17" t="str">
        <f t="shared" si="2"/>
        <v>Сигнализатор скрытой проводки Е121 ДЯТЕЛ</v>
      </c>
      <c r="K62" s="27"/>
      <c r="L62" s="18" t="str">
        <f t="shared" si="8"/>
        <v>шт</v>
      </c>
      <c r="M62" s="23">
        <f t="shared" si="9"/>
        <v>3025.71</v>
      </c>
      <c r="N62" s="26"/>
      <c r="O62" s="18">
        <f t="shared" si="10"/>
        <v>12</v>
      </c>
      <c r="P62" s="28">
        <f t="shared" si="11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5.5" x14ac:dyDescent="0.25">
      <c r="A63" s="6"/>
      <c r="B63" s="11">
        <v>14</v>
      </c>
      <c r="C63" s="68" t="s">
        <v>82</v>
      </c>
      <c r="D63" s="29" t="s">
        <v>20</v>
      </c>
      <c r="E63" s="61">
        <v>24718.81</v>
      </c>
      <c r="F63" s="62">
        <v>3</v>
      </c>
      <c r="G63" s="21">
        <f t="shared" si="7"/>
        <v>74156.430000000008</v>
      </c>
      <c r="H63" s="1"/>
      <c r="I63" s="16">
        <f t="shared" si="12"/>
        <v>14</v>
      </c>
      <c r="J63" s="17" t="str">
        <f t="shared" si="2"/>
        <v>Термогигрометр ИВА-6Н-КП-Д</v>
      </c>
      <c r="K63" s="27"/>
      <c r="L63" s="18" t="str">
        <f t="shared" si="8"/>
        <v>шт</v>
      </c>
      <c r="M63" s="23">
        <f t="shared" si="9"/>
        <v>24718.81</v>
      </c>
      <c r="N63" s="26"/>
      <c r="O63" s="18">
        <f t="shared" si="10"/>
        <v>3</v>
      </c>
      <c r="P63" s="28">
        <f t="shared" si="11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5">
      <c r="A64" s="6"/>
      <c r="B64" s="122" t="s">
        <v>22</v>
      </c>
      <c r="C64" s="128"/>
      <c r="D64" s="128"/>
      <c r="E64" s="128"/>
      <c r="F64" s="129"/>
      <c r="G64" s="30">
        <f>SUM(G50:G63)</f>
        <v>1378578.0999999999</v>
      </c>
      <c r="H64" s="47"/>
      <c r="I64" s="125" t="s">
        <v>22</v>
      </c>
      <c r="J64" s="126"/>
      <c r="K64" s="126"/>
      <c r="L64" s="126"/>
      <c r="M64" s="126"/>
      <c r="N64" s="126"/>
      <c r="O64" s="127"/>
      <c r="P64" s="31">
        <f>SUM(P50:P63)</f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25">
      <c r="A65" s="6"/>
      <c r="B65" s="101" t="s">
        <v>23</v>
      </c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5">
      <c r="A66" s="6"/>
      <c r="B66" s="130" t="s">
        <v>24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2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9" thickBot="1" x14ac:dyDescent="0.3">
      <c r="A67" s="6"/>
      <c r="B67" s="32">
        <v>1</v>
      </c>
      <c r="C67" s="63" t="s">
        <v>84</v>
      </c>
      <c r="D67" s="44" t="s">
        <v>83</v>
      </c>
      <c r="E67" s="70">
        <v>500000</v>
      </c>
      <c r="F67" s="71">
        <v>2</v>
      </c>
      <c r="G67" s="35">
        <f t="shared" si="7"/>
        <v>1000000</v>
      </c>
      <c r="H67" s="1"/>
      <c r="I67" s="72">
        <f t="shared" ref="I67:I106" si="13">B67</f>
        <v>1</v>
      </c>
      <c r="J67" s="54" t="str">
        <f t="shared" si="2"/>
        <v>Устройство испытательное с аксессуарами  РЕТОМ-21 с поверкой</v>
      </c>
      <c r="K67" s="74"/>
      <c r="L67" s="39" t="str">
        <f t="shared" si="3"/>
        <v>комп.</v>
      </c>
      <c r="M67" s="40">
        <f t="shared" si="4"/>
        <v>500000</v>
      </c>
      <c r="N67" s="34"/>
      <c r="O67" s="39">
        <f t="shared" si="5"/>
        <v>2</v>
      </c>
      <c r="P67" s="48">
        <f t="shared" si="6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6.25" thickBot="1" x14ac:dyDescent="0.3">
      <c r="A68" s="6"/>
      <c r="B68" s="11">
        <v>2</v>
      </c>
      <c r="C68" s="60" t="s">
        <v>85</v>
      </c>
      <c r="D68" s="29" t="s">
        <v>20</v>
      </c>
      <c r="E68" s="70">
        <v>16132.27</v>
      </c>
      <c r="F68" s="71">
        <v>1</v>
      </c>
      <c r="G68" s="21">
        <f t="shared" si="7"/>
        <v>16132.27</v>
      </c>
      <c r="H68" s="1"/>
      <c r="I68" s="73">
        <f t="shared" si="13"/>
        <v>2</v>
      </c>
      <c r="J68" s="54" t="str">
        <f t="shared" si="2"/>
        <v>Мегаомметр ЭС0210/1Г с поверкой</v>
      </c>
      <c r="K68" s="75"/>
      <c r="L68" s="18" t="str">
        <f t="shared" si="3"/>
        <v>шт</v>
      </c>
      <c r="M68" s="23">
        <f t="shared" si="4"/>
        <v>16132.27</v>
      </c>
      <c r="N68" s="26"/>
      <c r="O68" s="18">
        <f t="shared" si="5"/>
        <v>1</v>
      </c>
      <c r="P68" s="20">
        <f t="shared" si="6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6.25" thickBot="1" x14ac:dyDescent="0.3">
      <c r="A69" s="6"/>
      <c r="B69" s="11">
        <v>3</v>
      </c>
      <c r="C69" s="60" t="s">
        <v>86</v>
      </c>
      <c r="D69" s="29" t="s">
        <v>20</v>
      </c>
      <c r="E69" s="70">
        <v>15494.98</v>
      </c>
      <c r="F69" s="71">
        <v>1</v>
      </c>
      <c r="G69" s="21">
        <f t="shared" si="7"/>
        <v>15494.98</v>
      </c>
      <c r="H69" s="1"/>
      <c r="I69" s="73">
        <f t="shared" si="13"/>
        <v>3</v>
      </c>
      <c r="J69" s="54" t="str">
        <f t="shared" si="2"/>
        <v>Мегаомметр ЭС0210/2Г с поверкой</v>
      </c>
      <c r="K69" s="75"/>
      <c r="L69" s="18" t="str">
        <f t="shared" si="3"/>
        <v>шт</v>
      </c>
      <c r="M69" s="23">
        <f t="shared" si="4"/>
        <v>15494.98</v>
      </c>
      <c r="N69" s="26"/>
      <c r="O69" s="18">
        <f t="shared" si="5"/>
        <v>1</v>
      </c>
      <c r="P69" s="20">
        <f t="shared" si="6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thickBot="1" x14ac:dyDescent="0.3">
      <c r="A70" s="6"/>
      <c r="B70" s="133" t="s">
        <v>26</v>
      </c>
      <c r="C70" s="134"/>
      <c r="D70" s="134"/>
      <c r="E70" s="134"/>
      <c r="F70" s="135"/>
      <c r="G70" s="30">
        <f>SUM(G67:G69)</f>
        <v>1031627.25</v>
      </c>
      <c r="H70" s="47"/>
      <c r="I70" s="98" t="s">
        <v>26</v>
      </c>
      <c r="J70" s="99"/>
      <c r="K70" s="99"/>
      <c r="L70" s="99"/>
      <c r="M70" s="99"/>
      <c r="N70" s="99"/>
      <c r="O70" s="100"/>
      <c r="P70" s="43">
        <f>SUM(P67:P69)</f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6"/>
      <c r="B71" s="101" t="s">
        <v>27</v>
      </c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6.25" thickBot="1" x14ac:dyDescent="0.3">
      <c r="A72" s="6"/>
      <c r="B72" s="32">
        <v>1</v>
      </c>
      <c r="C72" s="68" t="s">
        <v>87</v>
      </c>
      <c r="D72" s="44" t="s">
        <v>20</v>
      </c>
      <c r="E72" s="61">
        <v>2266.9499999999998</v>
      </c>
      <c r="F72" s="62">
        <v>4</v>
      </c>
      <c r="G72" s="35">
        <f t="shared" si="7"/>
        <v>9067.7999999999993</v>
      </c>
      <c r="H72" s="1"/>
      <c r="I72" s="72">
        <f t="shared" si="13"/>
        <v>1</v>
      </c>
      <c r="J72" s="54" t="str">
        <f t="shared" si="2"/>
        <v>Амперметр Э 42702 1000/5 А</v>
      </c>
      <c r="K72" s="74"/>
      <c r="L72" s="39" t="str">
        <f t="shared" si="3"/>
        <v>шт</v>
      </c>
      <c r="M72" s="40">
        <f t="shared" si="4"/>
        <v>2266.9499999999998</v>
      </c>
      <c r="N72" s="34"/>
      <c r="O72" s="39">
        <f t="shared" si="5"/>
        <v>4</v>
      </c>
      <c r="P72" s="48">
        <f t="shared" si="6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6.25" thickBot="1" x14ac:dyDescent="0.3">
      <c r="A73" s="6"/>
      <c r="B73" s="11">
        <v>2</v>
      </c>
      <c r="C73" s="68" t="s">
        <v>88</v>
      </c>
      <c r="D73" s="29" t="s">
        <v>20</v>
      </c>
      <c r="E73" s="61">
        <v>2992.37</v>
      </c>
      <c r="F73" s="62">
        <v>4</v>
      </c>
      <c r="G73" s="21">
        <f t="shared" si="7"/>
        <v>11969.48</v>
      </c>
      <c r="H73" s="1"/>
      <c r="I73" s="73">
        <f t="shared" si="13"/>
        <v>2</v>
      </c>
      <c r="J73" s="54" t="str">
        <f t="shared" si="2"/>
        <v>Амперметр Э42702 100/5 (с рамкой 160*160)</v>
      </c>
      <c r="K73" s="75"/>
      <c r="L73" s="18" t="str">
        <f t="shared" si="3"/>
        <v>шт</v>
      </c>
      <c r="M73" s="23">
        <f t="shared" si="4"/>
        <v>2992.37</v>
      </c>
      <c r="N73" s="26"/>
      <c r="O73" s="18">
        <f t="shared" si="5"/>
        <v>4</v>
      </c>
      <c r="P73" s="20">
        <f t="shared" si="6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6.25" thickBot="1" x14ac:dyDescent="0.3">
      <c r="A74" s="6"/>
      <c r="B74" s="11">
        <v>3</v>
      </c>
      <c r="C74" s="68" t="s">
        <v>89</v>
      </c>
      <c r="D74" s="29" t="s">
        <v>20</v>
      </c>
      <c r="E74" s="61">
        <v>2782</v>
      </c>
      <c r="F74" s="62">
        <v>4</v>
      </c>
      <c r="G74" s="21">
        <f t="shared" si="7"/>
        <v>11128</v>
      </c>
      <c r="H74" s="1"/>
      <c r="I74" s="73">
        <f t="shared" si="13"/>
        <v>3</v>
      </c>
      <c r="J74" s="54" t="str">
        <f t="shared" si="2"/>
        <v>Амперметр Э8030-М1 300/5 А 50Гц</v>
      </c>
      <c r="K74" s="75"/>
      <c r="L74" s="18" t="str">
        <f t="shared" si="3"/>
        <v>шт</v>
      </c>
      <c r="M74" s="23">
        <f t="shared" si="4"/>
        <v>2782</v>
      </c>
      <c r="N74" s="26"/>
      <c r="O74" s="18">
        <f t="shared" si="5"/>
        <v>4</v>
      </c>
      <c r="P74" s="20">
        <f t="shared" si="6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39" thickBot="1" x14ac:dyDescent="0.3">
      <c r="A75" s="6"/>
      <c r="B75" s="11">
        <v>4</v>
      </c>
      <c r="C75" s="68" t="s">
        <v>90</v>
      </c>
      <c r="D75" s="29" t="s">
        <v>20</v>
      </c>
      <c r="E75" s="61">
        <v>11763.02</v>
      </c>
      <c r="F75" s="62">
        <v>2</v>
      </c>
      <c r="G75" s="21">
        <f t="shared" si="7"/>
        <v>23526.04</v>
      </c>
      <c r="H75" s="1"/>
      <c r="I75" s="73">
        <f t="shared" si="13"/>
        <v>4</v>
      </c>
      <c r="J75" s="54" t="str">
        <f t="shared" si="2"/>
        <v>Амперметр ШП120-П-1500А/5А-4,0-220ВУ-RS-ж-0,5</v>
      </c>
      <c r="K75" s="75"/>
      <c r="L75" s="18" t="str">
        <f t="shared" si="3"/>
        <v>шт</v>
      </c>
      <c r="M75" s="23">
        <f t="shared" si="4"/>
        <v>11763.02</v>
      </c>
      <c r="N75" s="26"/>
      <c r="O75" s="18">
        <f t="shared" si="5"/>
        <v>2</v>
      </c>
      <c r="P75" s="20">
        <f t="shared" si="6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6.25" thickBot="1" x14ac:dyDescent="0.3">
      <c r="A76" s="6"/>
      <c r="B76" s="11">
        <v>5</v>
      </c>
      <c r="C76" s="68" t="s">
        <v>91</v>
      </c>
      <c r="D76" s="29" t="s">
        <v>20</v>
      </c>
      <c r="E76" s="61">
        <v>1460.77</v>
      </c>
      <c r="F76" s="62">
        <v>4</v>
      </c>
      <c r="G76" s="21">
        <f t="shared" si="7"/>
        <v>5843.08</v>
      </c>
      <c r="H76" s="1"/>
      <c r="I76" s="73">
        <f t="shared" si="13"/>
        <v>5</v>
      </c>
      <c r="J76" s="54" t="str">
        <f t="shared" si="2"/>
        <v>Амперметр Э8030-М1 100/5 А 50Гц</v>
      </c>
      <c r="K76" s="75"/>
      <c r="L76" s="18" t="str">
        <f t="shared" si="3"/>
        <v>шт</v>
      </c>
      <c r="M76" s="23">
        <f t="shared" si="4"/>
        <v>1460.77</v>
      </c>
      <c r="N76" s="26"/>
      <c r="O76" s="18">
        <f t="shared" si="5"/>
        <v>4</v>
      </c>
      <c r="P76" s="20">
        <f t="shared" si="6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9" thickBot="1" x14ac:dyDescent="0.3">
      <c r="A77" s="6"/>
      <c r="B77" s="11">
        <v>6</v>
      </c>
      <c r="C77" s="68" t="s">
        <v>92</v>
      </c>
      <c r="D77" s="29" t="s">
        <v>20</v>
      </c>
      <c r="E77" s="61">
        <v>2140</v>
      </c>
      <c r="F77" s="62">
        <v>4</v>
      </c>
      <c r="G77" s="21">
        <f t="shared" si="7"/>
        <v>8560</v>
      </c>
      <c r="H77" s="1"/>
      <c r="I77" s="73">
        <f t="shared" si="13"/>
        <v>6</v>
      </c>
      <c r="J77" s="54" t="str">
        <f t="shared" si="2"/>
        <v>Амперметр щитовой Э42702 2000/5 с рамкой (160*160мм)</v>
      </c>
      <c r="K77" s="75"/>
      <c r="L77" s="18" t="str">
        <f t="shared" si="3"/>
        <v>шт</v>
      </c>
      <c r="M77" s="23">
        <f t="shared" si="4"/>
        <v>2140</v>
      </c>
      <c r="N77" s="26"/>
      <c r="O77" s="18">
        <f t="shared" si="5"/>
        <v>4</v>
      </c>
      <c r="P77" s="20">
        <f t="shared" si="6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39" thickBot="1" x14ac:dyDescent="0.3">
      <c r="A78" s="6"/>
      <c r="B78" s="11">
        <v>7</v>
      </c>
      <c r="C78" s="68" t="s">
        <v>93</v>
      </c>
      <c r="D78" s="29" t="s">
        <v>20</v>
      </c>
      <c r="E78" s="61">
        <v>2140</v>
      </c>
      <c r="F78" s="62">
        <v>4</v>
      </c>
      <c r="G78" s="21">
        <f t="shared" si="7"/>
        <v>8560</v>
      </c>
      <c r="H78" s="1"/>
      <c r="I78" s="73">
        <f t="shared" si="13"/>
        <v>7</v>
      </c>
      <c r="J78" s="54" t="str">
        <f t="shared" si="2"/>
        <v>Амперметр щитовой Э42702 3000/5 с рамкой (160*160мм)</v>
      </c>
      <c r="K78" s="75"/>
      <c r="L78" s="18" t="str">
        <f t="shared" si="3"/>
        <v>шт</v>
      </c>
      <c r="M78" s="23">
        <f t="shared" si="4"/>
        <v>2140</v>
      </c>
      <c r="N78" s="26"/>
      <c r="O78" s="18">
        <f t="shared" si="5"/>
        <v>4</v>
      </c>
      <c r="P78" s="20">
        <f t="shared" si="6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thickBot="1" x14ac:dyDescent="0.3">
      <c r="A79" s="6"/>
      <c r="B79" s="11">
        <v>8</v>
      </c>
      <c r="C79" s="68" t="s">
        <v>94</v>
      </c>
      <c r="D79" s="29" t="s">
        <v>20</v>
      </c>
      <c r="E79" s="61">
        <v>1756.61</v>
      </c>
      <c r="F79" s="62">
        <v>6</v>
      </c>
      <c r="G79" s="21">
        <f t="shared" si="7"/>
        <v>10539.66</v>
      </c>
      <c r="H79" s="1"/>
      <c r="I79" s="73">
        <f t="shared" si="13"/>
        <v>8</v>
      </c>
      <c r="J79" s="54" t="str">
        <f t="shared" si="2"/>
        <v>Амперметр Э 42702 А 800/5</v>
      </c>
      <c r="K79" s="75"/>
      <c r="L79" s="18" t="str">
        <f t="shared" si="3"/>
        <v>шт</v>
      </c>
      <c r="M79" s="23">
        <f t="shared" si="4"/>
        <v>1756.61</v>
      </c>
      <c r="N79" s="26"/>
      <c r="O79" s="18">
        <f t="shared" si="5"/>
        <v>6</v>
      </c>
      <c r="P79" s="20">
        <f t="shared" si="6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6.25" thickBot="1" x14ac:dyDescent="0.3">
      <c r="A80" s="6"/>
      <c r="B80" s="11">
        <v>9</v>
      </c>
      <c r="C80" s="68" t="s">
        <v>95</v>
      </c>
      <c r="D80" s="29" t="s">
        <v>20</v>
      </c>
      <c r="E80" s="61">
        <v>2140</v>
      </c>
      <c r="F80" s="62">
        <v>6</v>
      </c>
      <c r="G80" s="21">
        <f t="shared" si="7"/>
        <v>12840</v>
      </c>
      <c r="H80" s="1"/>
      <c r="I80" s="73">
        <f t="shared" si="13"/>
        <v>9</v>
      </c>
      <c r="J80" s="54" t="str">
        <f t="shared" si="2"/>
        <v>Амперметр Э42702 300/5 (с рамкой 160*160мм)</v>
      </c>
      <c r="K80" s="75"/>
      <c r="L80" s="18" t="str">
        <f t="shared" si="3"/>
        <v>шт</v>
      </c>
      <c r="M80" s="23">
        <f t="shared" si="4"/>
        <v>2140</v>
      </c>
      <c r="N80" s="26"/>
      <c r="O80" s="18">
        <f t="shared" si="5"/>
        <v>6</v>
      </c>
      <c r="P80" s="20">
        <f t="shared" si="6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6.25" thickBot="1" x14ac:dyDescent="0.3">
      <c r="A81" s="6"/>
      <c r="B81" s="11">
        <v>10</v>
      </c>
      <c r="C81" s="68" t="s">
        <v>96</v>
      </c>
      <c r="D81" s="29" t="s">
        <v>20</v>
      </c>
      <c r="E81" s="61">
        <v>2140</v>
      </c>
      <c r="F81" s="62">
        <v>4</v>
      </c>
      <c r="G81" s="21">
        <f t="shared" si="7"/>
        <v>8560</v>
      </c>
      <c r="H81" s="1"/>
      <c r="I81" s="73">
        <f t="shared" si="13"/>
        <v>10</v>
      </c>
      <c r="J81" s="54" t="str">
        <f t="shared" si="2"/>
        <v>Амперметр Э42702 600/5 (с рамкой 160*160мм)</v>
      </c>
      <c r="K81" s="75"/>
      <c r="L81" s="18" t="str">
        <f t="shared" si="3"/>
        <v>шт</v>
      </c>
      <c r="M81" s="23">
        <f t="shared" si="4"/>
        <v>2140</v>
      </c>
      <c r="N81" s="26"/>
      <c r="O81" s="18">
        <f t="shared" si="5"/>
        <v>4</v>
      </c>
      <c r="P81" s="20">
        <f t="shared" si="6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6.25" thickBot="1" x14ac:dyDescent="0.3">
      <c r="A82" s="6"/>
      <c r="B82" s="11">
        <v>11</v>
      </c>
      <c r="C82" s="68" t="s">
        <v>97</v>
      </c>
      <c r="D82" s="29" t="s">
        <v>20</v>
      </c>
      <c r="E82" s="61">
        <v>3301.9</v>
      </c>
      <c r="F82" s="62">
        <v>2</v>
      </c>
      <c r="G82" s="21">
        <f t="shared" si="7"/>
        <v>6603.8</v>
      </c>
      <c r="H82" s="1"/>
      <c r="I82" s="73">
        <f t="shared" si="13"/>
        <v>11</v>
      </c>
      <c r="J82" s="54" t="str">
        <f t="shared" si="2"/>
        <v>Амперметр Э42702 А 150/5А, Э42702 А 150/5А</v>
      </c>
      <c r="K82" s="75"/>
      <c r="L82" s="18" t="str">
        <f t="shared" si="3"/>
        <v>шт</v>
      </c>
      <c r="M82" s="23">
        <f t="shared" si="4"/>
        <v>3301.9</v>
      </c>
      <c r="N82" s="26"/>
      <c r="O82" s="18">
        <f t="shared" si="5"/>
        <v>2</v>
      </c>
      <c r="P82" s="20">
        <f t="shared" si="6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6.25" thickBot="1" x14ac:dyDescent="0.3">
      <c r="A83" s="6"/>
      <c r="B83" s="11">
        <v>12</v>
      </c>
      <c r="C83" s="68" t="s">
        <v>98</v>
      </c>
      <c r="D83" s="29" t="s">
        <v>20</v>
      </c>
      <c r="E83" s="61">
        <v>2140</v>
      </c>
      <c r="F83" s="62">
        <v>4</v>
      </c>
      <c r="G83" s="21">
        <f t="shared" si="7"/>
        <v>8560</v>
      </c>
      <c r="H83" s="1"/>
      <c r="I83" s="73">
        <f t="shared" si="13"/>
        <v>12</v>
      </c>
      <c r="J83" s="54" t="str">
        <f t="shared" si="2"/>
        <v>Амперметр Э42702 А 200/5А, Э42702 А 200/5А</v>
      </c>
      <c r="K83" s="75"/>
      <c r="L83" s="18" t="str">
        <f t="shared" si="3"/>
        <v>шт</v>
      </c>
      <c r="M83" s="23">
        <f t="shared" si="4"/>
        <v>2140</v>
      </c>
      <c r="N83" s="26"/>
      <c r="O83" s="18">
        <f t="shared" si="5"/>
        <v>4</v>
      </c>
      <c r="P83" s="20">
        <f t="shared" si="6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thickBot="1" x14ac:dyDescent="0.3">
      <c r="A84" s="6"/>
      <c r="B84" s="11">
        <v>13</v>
      </c>
      <c r="C84" s="68" t="s">
        <v>99</v>
      </c>
      <c r="D84" s="29" t="s">
        <v>20</v>
      </c>
      <c r="E84" s="61">
        <v>1756.61</v>
      </c>
      <c r="F84" s="62">
        <v>4</v>
      </c>
      <c r="G84" s="21">
        <f t="shared" si="7"/>
        <v>7026.44</v>
      </c>
      <c r="H84" s="1"/>
      <c r="I84" s="73">
        <f t="shared" si="13"/>
        <v>13</v>
      </c>
      <c r="J84" s="54" t="str">
        <f t="shared" si="2"/>
        <v>Амперметр Э42702 А 75/5</v>
      </c>
      <c r="K84" s="75"/>
      <c r="L84" s="18" t="str">
        <f t="shared" si="3"/>
        <v>шт</v>
      </c>
      <c r="M84" s="23">
        <f t="shared" si="4"/>
        <v>1756.61</v>
      </c>
      <c r="N84" s="26"/>
      <c r="O84" s="18">
        <f t="shared" si="5"/>
        <v>4</v>
      </c>
      <c r="P84" s="20">
        <f t="shared" si="6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51.75" thickBot="1" x14ac:dyDescent="0.3">
      <c r="A85" s="6"/>
      <c r="B85" s="11">
        <v>14</v>
      </c>
      <c r="C85" s="68" t="s">
        <v>100</v>
      </c>
      <c r="D85" s="29" t="s">
        <v>20</v>
      </c>
      <c r="E85" s="61">
        <v>7729.09</v>
      </c>
      <c r="F85" s="62">
        <v>2</v>
      </c>
      <c r="G85" s="21">
        <f t="shared" si="7"/>
        <v>15458.18</v>
      </c>
      <c r="H85" s="1"/>
      <c r="I85" s="73">
        <f t="shared" si="13"/>
        <v>14</v>
      </c>
      <c r="J85" s="54" t="str">
        <f t="shared" si="2"/>
        <v>Варметр щитовой Ц42303 110000/100 200/5 с двухсторонней шкалой (0 посередине)</v>
      </c>
      <c r="K85" s="75"/>
      <c r="L85" s="18" t="str">
        <f t="shared" si="3"/>
        <v>шт</v>
      </c>
      <c r="M85" s="23">
        <f t="shared" si="4"/>
        <v>7729.09</v>
      </c>
      <c r="N85" s="26"/>
      <c r="O85" s="18">
        <f t="shared" si="5"/>
        <v>2</v>
      </c>
      <c r="P85" s="20">
        <f t="shared" si="6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51.75" thickBot="1" x14ac:dyDescent="0.3">
      <c r="A86" s="6"/>
      <c r="B86" s="11">
        <v>15</v>
      </c>
      <c r="C86" s="68" t="s">
        <v>101</v>
      </c>
      <c r="D86" s="29" t="s">
        <v>20</v>
      </c>
      <c r="E86" s="61">
        <v>7729.09</v>
      </c>
      <c r="F86" s="62">
        <v>2</v>
      </c>
      <c r="G86" s="21">
        <f t="shared" si="7"/>
        <v>15458.18</v>
      </c>
      <c r="H86" s="1"/>
      <c r="I86" s="73">
        <f t="shared" si="13"/>
        <v>15</v>
      </c>
      <c r="J86" s="54" t="str">
        <f t="shared" si="2"/>
        <v>Варметр щитовой Ц42303  35000/100 600/5 с двухсторонней шкалой(0 посередине)</v>
      </c>
      <c r="K86" s="75"/>
      <c r="L86" s="18" t="str">
        <f t="shared" si="3"/>
        <v>шт</v>
      </c>
      <c r="M86" s="23">
        <f t="shared" si="4"/>
        <v>7729.09</v>
      </c>
      <c r="N86" s="26"/>
      <c r="O86" s="18">
        <f t="shared" si="5"/>
        <v>2</v>
      </c>
      <c r="P86" s="20">
        <f t="shared" si="6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51.75" thickBot="1" x14ac:dyDescent="0.3">
      <c r="A87" s="6"/>
      <c r="B87" s="11">
        <v>16</v>
      </c>
      <c r="C87" s="68" t="s">
        <v>102</v>
      </c>
      <c r="D87" s="29" t="s">
        <v>20</v>
      </c>
      <c r="E87" s="61">
        <v>7729.09</v>
      </c>
      <c r="F87" s="62">
        <v>2</v>
      </c>
      <c r="G87" s="21">
        <f t="shared" si="7"/>
        <v>15458.18</v>
      </c>
      <c r="H87" s="1"/>
      <c r="I87" s="73">
        <f t="shared" si="13"/>
        <v>16</v>
      </c>
      <c r="J87" s="54" t="str">
        <f t="shared" si="2"/>
        <v>Варметр щитовой Ц42303  6000/100 1000/5 с двухсторонней шкалой(0 посередине)</v>
      </c>
      <c r="K87" s="75"/>
      <c r="L87" s="18" t="str">
        <f t="shared" si="3"/>
        <v>шт</v>
      </c>
      <c r="M87" s="23">
        <f t="shared" si="4"/>
        <v>7729.09</v>
      </c>
      <c r="N87" s="26"/>
      <c r="O87" s="18">
        <f t="shared" si="5"/>
        <v>2</v>
      </c>
      <c r="P87" s="20">
        <f t="shared" si="6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51.75" thickBot="1" x14ac:dyDescent="0.3">
      <c r="A88" s="6"/>
      <c r="B88" s="11">
        <v>17</v>
      </c>
      <c r="C88" s="68" t="s">
        <v>103</v>
      </c>
      <c r="D88" s="29" t="s">
        <v>20</v>
      </c>
      <c r="E88" s="61">
        <v>7729.09</v>
      </c>
      <c r="F88" s="62">
        <v>2</v>
      </c>
      <c r="G88" s="21">
        <f t="shared" si="7"/>
        <v>15458.18</v>
      </c>
      <c r="H88" s="1"/>
      <c r="I88" s="73">
        <f t="shared" si="13"/>
        <v>17</v>
      </c>
      <c r="J88" s="54" t="str">
        <f t="shared" si="2"/>
        <v>Варметр щитовой с сдвухсторонней шкалой (0 посередине) Ц42303 110000/100 600/5</v>
      </c>
      <c r="K88" s="75"/>
      <c r="L88" s="18" t="str">
        <f t="shared" si="3"/>
        <v>шт</v>
      </c>
      <c r="M88" s="23">
        <f t="shared" si="4"/>
        <v>7729.09</v>
      </c>
      <c r="N88" s="26"/>
      <c r="O88" s="18">
        <f t="shared" si="5"/>
        <v>2</v>
      </c>
      <c r="P88" s="20">
        <f t="shared" si="6"/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6.25" thickBot="1" x14ac:dyDescent="0.3">
      <c r="A89" s="6"/>
      <c r="B89" s="11">
        <v>18</v>
      </c>
      <c r="C89" s="68" t="s">
        <v>104</v>
      </c>
      <c r="D89" s="29" t="s">
        <v>20</v>
      </c>
      <c r="E89" s="61">
        <v>3463.17</v>
      </c>
      <c r="F89" s="62">
        <v>6</v>
      </c>
      <c r="G89" s="21">
        <f t="shared" si="7"/>
        <v>20779.02</v>
      </c>
      <c r="H89" s="1"/>
      <c r="I89" s="73">
        <f t="shared" si="13"/>
        <v>18</v>
      </c>
      <c r="J89" s="54" t="str">
        <f t="shared" si="2"/>
        <v>Вольтметр Ц42702 В 0-250 1,5 В</v>
      </c>
      <c r="K89" s="75"/>
      <c r="L89" s="18" t="str">
        <f t="shared" si="3"/>
        <v>шт</v>
      </c>
      <c r="M89" s="23">
        <f t="shared" si="4"/>
        <v>3463.17</v>
      </c>
      <c r="N89" s="26"/>
      <c r="O89" s="18">
        <f t="shared" si="5"/>
        <v>6</v>
      </c>
      <c r="P89" s="20">
        <f t="shared" si="6"/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30" thickBot="1" x14ac:dyDescent="0.3">
      <c r="A90" s="6"/>
      <c r="B90" s="11">
        <v>19</v>
      </c>
      <c r="C90" s="68" t="s">
        <v>105</v>
      </c>
      <c r="D90" s="29" t="s">
        <v>20</v>
      </c>
      <c r="E90" s="61">
        <v>2140</v>
      </c>
      <c r="F90" s="62">
        <v>6</v>
      </c>
      <c r="G90" s="21">
        <f t="shared" si="7"/>
        <v>12840</v>
      </c>
      <c r="H90" s="1"/>
      <c r="I90" s="73">
        <f t="shared" si="13"/>
        <v>19</v>
      </c>
      <c r="J90" s="54" t="str">
        <f t="shared" si="2"/>
        <v>Вольтметр Ц42702 0-500В (с рамкой 160*160мм)</v>
      </c>
      <c r="K90" s="75"/>
      <c r="L90" s="18" t="str">
        <f t="shared" si="3"/>
        <v>шт</v>
      </c>
      <c r="M90" s="23">
        <f t="shared" si="4"/>
        <v>2140</v>
      </c>
      <c r="N90" s="26"/>
      <c r="O90" s="18">
        <f t="shared" si="5"/>
        <v>6</v>
      </c>
      <c r="P90" s="20">
        <f t="shared" si="6"/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30" thickBot="1" x14ac:dyDescent="0.3">
      <c r="A91" s="6"/>
      <c r="B91" s="11">
        <v>20</v>
      </c>
      <c r="C91" s="68" t="s">
        <v>106</v>
      </c>
      <c r="D91" s="29" t="s">
        <v>20</v>
      </c>
      <c r="E91" s="61">
        <v>1932.27</v>
      </c>
      <c r="F91" s="62">
        <v>6</v>
      </c>
      <c r="G91" s="21">
        <f t="shared" si="7"/>
        <v>11593.619999999999</v>
      </c>
      <c r="H91" s="1"/>
      <c r="I91" s="73">
        <f t="shared" si="13"/>
        <v>20</v>
      </c>
      <c r="J91" s="54" t="str">
        <f t="shared" si="2"/>
        <v>Вольтметр Ц42702 0-7,5КВ (с рамкой 160*160мм)</v>
      </c>
      <c r="K91" s="75"/>
      <c r="L91" s="18" t="str">
        <f t="shared" si="3"/>
        <v>шт</v>
      </c>
      <c r="M91" s="23">
        <f t="shared" si="4"/>
        <v>1932.27</v>
      </c>
      <c r="N91" s="26"/>
      <c r="O91" s="18">
        <f t="shared" si="5"/>
        <v>6</v>
      </c>
      <c r="P91" s="20">
        <f t="shared" si="6"/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6.25" thickBot="1" x14ac:dyDescent="0.3">
      <c r="A92" s="6"/>
      <c r="B92" s="11">
        <v>21</v>
      </c>
      <c r="C92" s="68" t="s">
        <v>107</v>
      </c>
      <c r="D92" s="29" t="s">
        <v>20</v>
      </c>
      <c r="E92" s="61">
        <v>1712</v>
      </c>
      <c r="F92" s="62">
        <v>8</v>
      </c>
      <c r="G92" s="21">
        <f t="shared" si="7"/>
        <v>13696</v>
      </c>
      <c r="H92" s="1"/>
      <c r="I92" s="73">
        <f t="shared" si="13"/>
        <v>21</v>
      </c>
      <c r="J92" s="54" t="str">
        <f t="shared" si="2"/>
        <v>Вольтметр щитовой Ц42702 35000/100</v>
      </c>
      <c r="K92" s="75"/>
      <c r="L92" s="18" t="str">
        <f t="shared" si="3"/>
        <v>шт</v>
      </c>
      <c r="M92" s="23">
        <f t="shared" si="4"/>
        <v>1712</v>
      </c>
      <c r="N92" s="26"/>
      <c r="O92" s="18">
        <f t="shared" si="5"/>
        <v>8</v>
      </c>
      <c r="P92" s="20">
        <f t="shared" si="6"/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6.25" thickBot="1" x14ac:dyDescent="0.3">
      <c r="A93" s="6"/>
      <c r="B93" s="11">
        <v>22</v>
      </c>
      <c r="C93" s="68" t="s">
        <v>108</v>
      </c>
      <c r="D93" s="29" t="s">
        <v>20</v>
      </c>
      <c r="E93" s="61">
        <v>1496.19</v>
      </c>
      <c r="F93" s="62">
        <v>8</v>
      </c>
      <c r="G93" s="21">
        <f t="shared" si="7"/>
        <v>11969.52</v>
      </c>
      <c r="H93" s="1"/>
      <c r="I93" s="73">
        <f t="shared" si="13"/>
        <v>22</v>
      </c>
      <c r="J93" s="54" t="str">
        <f t="shared" si="2"/>
        <v>Киловольтметр Ц42702 КВ 125 110000/100 1,5 В</v>
      </c>
      <c r="K93" s="75"/>
      <c r="L93" s="18" t="str">
        <f t="shared" si="3"/>
        <v>шт</v>
      </c>
      <c r="M93" s="23">
        <f t="shared" si="4"/>
        <v>1496.19</v>
      </c>
      <c r="N93" s="26"/>
      <c r="O93" s="18">
        <f t="shared" si="5"/>
        <v>8</v>
      </c>
      <c r="P93" s="20">
        <f t="shared" si="6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6.25" thickBot="1" x14ac:dyDescent="0.3">
      <c r="A94" s="6"/>
      <c r="B94" s="11">
        <v>23</v>
      </c>
      <c r="C94" s="68" t="s">
        <v>76</v>
      </c>
      <c r="D94" s="29" t="s">
        <v>20</v>
      </c>
      <c r="E94" s="61">
        <v>15777.97</v>
      </c>
      <c r="F94" s="62">
        <v>2</v>
      </c>
      <c r="G94" s="21">
        <f t="shared" si="7"/>
        <v>31555.94</v>
      </c>
      <c r="H94" s="1"/>
      <c r="I94" s="73">
        <f t="shared" si="13"/>
        <v>23</v>
      </c>
      <c r="J94" s="54" t="str">
        <f t="shared" si="2"/>
        <v>Мегаометр ЭС0202/1Г с поверкой</v>
      </c>
      <c r="K94" s="75"/>
      <c r="L94" s="18" t="str">
        <f t="shared" si="3"/>
        <v>шт</v>
      </c>
      <c r="M94" s="23">
        <f t="shared" si="4"/>
        <v>15777.97</v>
      </c>
      <c r="N94" s="26"/>
      <c r="O94" s="18">
        <f t="shared" si="5"/>
        <v>2</v>
      </c>
      <c r="P94" s="20">
        <f t="shared" si="6"/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6.25" thickBot="1" x14ac:dyDescent="0.3">
      <c r="A95" s="6"/>
      <c r="B95" s="11">
        <v>24</v>
      </c>
      <c r="C95" s="68" t="s">
        <v>86</v>
      </c>
      <c r="D95" s="29" t="s">
        <v>20</v>
      </c>
      <c r="E95" s="61">
        <v>15494.98</v>
      </c>
      <c r="F95" s="62">
        <v>1</v>
      </c>
      <c r="G95" s="21">
        <f t="shared" si="7"/>
        <v>15494.98</v>
      </c>
      <c r="H95" s="1"/>
      <c r="I95" s="73">
        <f t="shared" si="13"/>
        <v>24</v>
      </c>
      <c r="J95" s="54" t="str">
        <f t="shared" si="2"/>
        <v>Мегаомметр ЭС0210/2Г с поверкой</v>
      </c>
      <c r="K95" s="75"/>
      <c r="L95" s="18" t="str">
        <f t="shared" si="3"/>
        <v>шт</v>
      </c>
      <c r="M95" s="23">
        <f t="shared" si="4"/>
        <v>15494.98</v>
      </c>
      <c r="N95" s="26"/>
      <c r="O95" s="18">
        <f t="shared" si="5"/>
        <v>1</v>
      </c>
      <c r="P95" s="20">
        <f t="shared" si="6"/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6.25" thickBot="1" x14ac:dyDescent="0.3">
      <c r="A96" s="6"/>
      <c r="B96" s="11">
        <v>25</v>
      </c>
      <c r="C96" s="68" t="s">
        <v>109</v>
      </c>
      <c r="D96" s="29" t="s">
        <v>20</v>
      </c>
      <c r="E96" s="61">
        <v>18773.259999999998</v>
      </c>
      <c r="F96" s="62">
        <v>1</v>
      </c>
      <c r="G96" s="21">
        <f t="shared" si="7"/>
        <v>18773.259999999998</v>
      </c>
      <c r="H96" s="1"/>
      <c r="I96" s="73">
        <f t="shared" si="13"/>
        <v>25</v>
      </c>
      <c r="J96" s="54" t="str">
        <f t="shared" si="2"/>
        <v>Мегаомметр цифровой Е6-31 с поверкой</v>
      </c>
      <c r="K96" s="75"/>
      <c r="L96" s="18" t="str">
        <f t="shared" si="3"/>
        <v>шт</v>
      </c>
      <c r="M96" s="23">
        <f t="shared" si="4"/>
        <v>18773.259999999998</v>
      </c>
      <c r="N96" s="26"/>
      <c r="O96" s="18">
        <f t="shared" si="5"/>
        <v>1</v>
      </c>
      <c r="P96" s="20">
        <f t="shared" si="6"/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6.25" thickBot="1" x14ac:dyDescent="0.3">
      <c r="A97" s="6"/>
      <c r="B97" s="11">
        <v>26</v>
      </c>
      <c r="C97" s="68" t="s">
        <v>52</v>
      </c>
      <c r="D97" s="29" t="s">
        <v>20</v>
      </c>
      <c r="E97" s="61">
        <v>16596.03</v>
      </c>
      <c r="F97" s="62">
        <v>5</v>
      </c>
      <c r="G97" s="21">
        <f t="shared" si="7"/>
        <v>82980.149999999994</v>
      </c>
      <c r="H97" s="1"/>
      <c r="I97" s="73">
        <f t="shared" si="13"/>
        <v>26</v>
      </c>
      <c r="J97" s="54" t="str">
        <f t="shared" si="2"/>
        <v>Мегаомметр ЭС0202/2Г с поверкой</v>
      </c>
      <c r="K97" s="75"/>
      <c r="L97" s="18" t="str">
        <f t="shared" si="3"/>
        <v>шт</v>
      </c>
      <c r="M97" s="23">
        <f t="shared" si="4"/>
        <v>16596.03</v>
      </c>
      <c r="N97" s="26"/>
      <c r="O97" s="18">
        <f t="shared" si="5"/>
        <v>5</v>
      </c>
      <c r="P97" s="20">
        <f t="shared" si="6"/>
        <v>0</v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thickBot="1" x14ac:dyDescent="0.3">
      <c r="A98" s="6"/>
      <c r="B98" s="11">
        <v>27</v>
      </c>
      <c r="C98" s="68" t="s">
        <v>110</v>
      </c>
      <c r="D98" s="29" t="s">
        <v>20</v>
      </c>
      <c r="E98" s="61">
        <v>23744.48</v>
      </c>
      <c r="F98" s="62">
        <v>1</v>
      </c>
      <c r="G98" s="21">
        <f t="shared" si="7"/>
        <v>23744.48</v>
      </c>
      <c r="H98" s="1"/>
      <c r="I98" s="73">
        <f t="shared" si="13"/>
        <v>27</v>
      </c>
      <c r="J98" s="54" t="str">
        <f t="shared" si="2"/>
        <v>Метеоскоп ИВТМ-7М-6-Д</v>
      </c>
      <c r="K98" s="75"/>
      <c r="L98" s="18" t="str">
        <f t="shared" si="3"/>
        <v>шт</v>
      </c>
      <c r="M98" s="23">
        <f t="shared" si="4"/>
        <v>23744.48</v>
      </c>
      <c r="N98" s="26"/>
      <c r="O98" s="18">
        <f t="shared" si="5"/>
        <v>1</v>
      </c>
      <c r="P98" s="20">
        <f t="shared" si="6"/>
        <v>0</v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thickBot="1" x14ac:dyDescent="0.3">
      <c r="A99" s="6"/>
      <c r="B99" s="11">
        <v>28</v>
      </c>
      <c r="C99" s="68" t="s">
        <v>78</v>
      </c>
      <c r="D99" s="29" t="s">
        <v>20</v>
      </c>
      <c r="E99" s="61">
        <v>3001.7</v>
      </c>
      <c r="F99" s="62">
        <v>6</v>
      </c>
      <c r="G99" s="21">
        <f t="shared" si="7"/>
        <v>18010.199999999997</v>
      </c>
      <c r="H99" s="1"/>
      <c r="I99" s="73">
        <f t="shared" si="13"/>
        <v>28</v>
      </c>
      <c r="J99" s="54" t="str">
        <f t="shared" si="2"/>
        <v>Мультиметр MY-68</v>
      </c>
      <c r="K99" s="75"/>
      <c r="L99" s="18" t="str">
        <f t="shared" si="3"/>
        <v>шт</v>
      </c>
      <c r="M99" s="23">
        <f t="shared" si="4"/>
        <v>3001.7</v>
      </c>
      <c r="N99" s="26"/>
      <c r="O99" s="18">
        <f t="shared" si="5"/>
        <v>6</v>
      </c>
      <c r="P99" s="20">
        <f t="shared" si="6"/>
        <v>0</v>
      </c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thickBot="1" x14ac:dyDescent="0.3">
      <c r="A100" s="6"/>
      <c r="B100" s="11">
        <v>29</v>
      </c>
      <c r="C100" s="68" t="s">
        <v>116</v>
      </c>
      <c r="D100" s="29" t="s">
        <v>20</v>
      </c>
      <c r="E100" s="61">
        <v>3313.14</v>
      </c>
      <c r="F100" s="62">
        <v>3</v>
      </c>
      <c r="G100" s="21">
        <f t="shared" si="7"/>
        <v>9939.42</v>
      </c>
      <c r="H100" s="1"/>
      <c r="I100" s="73">
        <f t="shared" si="13"/>
        <v>29</v>
      </c>
      <c r="J100" s="54" t="str">
        <f t="shared" si="2"/>
        <v>Мультиметр MY-62</v>
      </c>
      <c r="K100" s="75"/>
      <c r="L100" s="18" t="str">
        <f t="shared" si="3"/>
        <v>шт</v>
      </c>
      <c r="M100" s="23">
        <f t="shared" si="4"/>
        <v>3313.14</v>
      </c>
      <c r="N100" s="26"/>
      <c r="O100" s="18">
        <f t="shared" si="5"/>
        <v>3</v>
      </c>
      <c r="P100" s="20">
        <f t="shared" si="6"/>
        <v>0</v>
      </c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thickBot="1" x14ac:dyDescent="0.3">
      <c r="A101" s="6"/>
      <c r="B101" s="11">
        <v>30</v>
      </c>
      <c r="C101" s="68" t="s">
        <v>111</v>
      </c>
      <c r="D101" s="29" t="s">
        <v>20</v>
      </c>
      <c r="E101" s="61">
        <v>3477.52</v>
      </c>
      <c r="F101" s="62">
        <v>2</v>
      </c>
      <c r="G101" s="21">
        <f t="shared" si="7"/>
        <v>6955.04</v>
      </c>
      <c r="H101" s="1"/>
      <c r="I101" s="73">
        <f t="shared" si="13"/>
        <v>30</v>
      </c>
      <c r="J101" s="54" t="str">
        <f t="shared" si="2"/>
        <v>Мультиметр МY-65</v>
      </c>
      <c r="K101" s="75"/>
      <c r="L101" s="18" t="str">
        <f t="shared" si="3"/>
        <v>шт</v>
      </c>
      <c r="M101" s="23">
        <f t="shared" si="4"/>
        <v>3477.52</v>
      </c>
      <c r="N101" s="26"/>
      <c r="O101" s="18">
        <f t="shared" si="5"/>
        <v>2</v>
      </c>
      <c r="P101" s="20">
        <f t="shared" si="6"/>
        <v>0</v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thickBot="1" x14ac:dyDescent="0.3">
      <c r="A102" s="6"/>
      <c r="B102" s="11">
        <v>31</v>
      </c>
      <c r="C102" s="68" t="s">
        <v>112</v>
      </c>
      <c r="D102" s="29" t="s">
        <v>20</v>
      </c>
      <c r="E102" s="61">
        <v>12929.66</v>
      </c>
      <c r="F102" s="62">
        <v>1</v>
      </c>
      <c r="G102" s="21">
        <f t="shared" si="7"/>
        <v>12929.66</v>
      </c>
      <c r="H102" s="1"/>
      <c r="I102" s="73">
        <f t="shared" si="13"/>
        <v>31</v>
      </c>
      <c r="J102" s="54" t="str">
        <f t="shared" si="2"/>
        <v>Мультиметр АРРА 103N</v>
      </c>
      <c r="K102" s="75"/>
      <c r="L102" s="18" t="str">
        <f t="shared" si="3"/>
        <v>шт</v>
      </c>
      <c r="M102" s="23">
        <f t="shared" si="4"/>
        <v>12929.66</v>
      </c>
      <c r="N102" s="26"/>
      <c r="O102" s="18">
        <f t="shared" si="5"/>
        <v>1</v>
      </c>
      <c r="P102" s="20">
        <f t="shared" si="6"/>
        <v>0</v>
      </c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thickBot="1" x14ac:dyDescent="0.3">
      <c r="A103" s="6"/>
      <c r="B103" s="11">
        <v>32</v>
      </c>
      <c r="C103" s="68" t="s">
        <v>113</v>
      </c>
      <c r="D103" s="29" t="s">
        <v>20</v>
      </c>
      <c r="E103" s="61">
        <v>2999.58</v>
      </c>
      <c r="F103" s="62">
        <v>1</v>
      </c>
      <c r="G103" s="21">
        <f t="shared" si="7"/>
        <v>2999.58</v>
      </c>
      <c r="H103" s="1"/>
      <c r="I103" s="73">
        <f t="shared" si="13"/>
        <v>32</v>
      </c>
      <c r="J103" s="54" t="str">
        <f t="shared" si="2"/>
        <v>Мультиметр МY-64</v>
      </c>
      <c r="K103" s="75"/>
      <c r="L103" s="18" t="str">
        <f t="shared" si="3"/>
        <v>шт</v>
      </c>
      <c r="M103" s="23">
        <f t="shared" si="4"/>
        <v>2999.58</v>
      </c>
      <c r="N103" s="26"/>
      <c r="O103" s="18">
        <f t="shared" si="5"/>
        <v>1</v>
      </c>
      <c r="P103" s="20">
        <f t="shared" si="6"/>
        <v>0</v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39" thickBot="1" x14ac:dyDescent="0.3">
      <c r="A104" s="6"/>
      <c r="B104" s="11">
        <v>33</v>
      </c>
      <c r="C104" s="68" t="s">
        <v>114</v>
      </c>
      <c r="D104" s="29" t="s">
        <v>20</v>
      </c>
      <c r="E104" s="61">
        <v>14979.66</v>
      </c>
      <c r="F104" s="62">
        <v>1</v>
      </c>
      <c r="G104" s="21">
        <f t="shared" si="7"/>
        <v>14979.66</v>
      </c>
      <c r="H104" s="1"/>
      <c r="I104" s="73">
        <f t="shared" si="13"/>
        <v>33</v>
      </c>
      <c r="J104" s="54" t="str">
        <f t="shared" si="2"/>
        <v>Портативный RLC- метр с автовыбором диапозонов MS5308</v>
      </c>
      <c r="K104" s="75"/>
      <c r="L104" s="18" t="str">
        <f t="shared" si="3"/>
        <v>шт</v>
      </c>
      <c r="M104" s="23">
        <f t="shared" si="4"/>
        <v>14979.66</v>
      </c>
      <c r="N104" s="26"/>
      <c r="O104" s="18">
        <f t="shared" si="5"/>
        <v>1</v>
      </c>
      <c r="P104" s="20">
        <f t="shared" si="6"/>
        <v>0</v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39" thickBot="1" x14ac:dyDescent="0.3">
      <c r="A105" s="6"/>
      <c r="B105" s="11">
        <v>34</v>
      </c>
      <c r="C105" s="68" t="s">
        <v>61</v>
      </c>
      <c r="D105" s="29" t="s">
        <v>20</v>
      </c>
      <c r="E105" s="61">
        <v>9743.57</v>
      </c>
      <c r="F105" s="62">
        <v>1</v>
      </c>
      <c r="G105" s="21">
        <f t="shared" si="7"/>
        <v>9743.57</v>
      </c>
      <c r="H105" s="1"/>
      <c r="I105" s="73">
        <f t="shared" si="13"/>
        <v>34</v>
      </c>
      <c r="J105" s="54" t="str">
        <f t="shared" si="2"/>
        <v>Прибор сигнализации зымыканий на землю линии 0,4-35 кВ Квант</v>
      </c>
      <c r="K105" s="75"/>
      <c r="L105" s="18" t="str">
        <f t="shared" si="3"/>
        <v>шт</v>
      </c>
      <c r="M105" s="23">
        <f t="shared" si="4"/>
        <v>9743.57</v>
      </c>
      <c r="N105" s="26"/>
      <c r="O105" s="18">
        <f t="shared" si="5"/>
        <v>1</v>
      </c>
      <c r="P105" s="20">
        <f t="shared" si="6"/>
        <v>0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30" thickBot="1" x14ac:dyDescent="0.3">
      <c r="A106" s="6"/>
      <c r="B106" s="11">
        <v>35</v>
      </c>
      <c r="C106" s="68" t="s">
        <v>115</v>
      </c>
      <c r="D106" s="29" t="s">
        <v>83</v>
      </c>
      <c r="E106" s="61">
        <v>500000</v>
      </c>
      <c r="F106" s="62">
        <v>3</v>
      </c>
      <c r="G106" s="21">
        <f t="shared" si="7"/>
        <v>1500000</v>
      </c>
      <c r="H106" s="1"/>
      <c r="I106" s="73">
        <f t="shared" si="13"/>
        <v>35</v>
      </c>
      <c r="J106" s="54" t="str">
        <f t="shared" si="2"/>
        <v>Устройство испытательное с аксессуарами РЕТОМ-21</v>
      </c>
      <c r="K106" s="76"/>
      <c r="L106" s="18" t="str">
        <f t="shared" si="3"/>
        <v>комп.</v>
      </c>
      <c r="M106" s="23">
        <f t="shared" si="4"/>
        <v>500000</v>
      </c>
      <c r="N106" s="42"/>
      <c r="O106" s="18">
        <f t="shared" si="5"/>
        <v>3</v>
      </c>
      <c r="P106" s="20">
        <f t="shared" si="6"/>
        <v>0</v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thickBot="1" x14ac:dyDescent="0.3">
      <c r="A107" s="6"/>
      <c r="B107" s="95" t="s">
        <v>25</v>
      </c>
      <c r="C107" s="96"/>
      <c r="D107" s="96"/>
      <c r="E107" s="96"/>
      <c r="F107" s="97"/>
      <c r="G107" s="30">
        <f>SUM(G72:G106)</f>
        <v>2013601.1199999999</v>
      </c>
      <c r="H107" s="47"/>
      <c r="I107" s="98" t="s">
        <v>25</v>
      </c>
      <c r="J107" s="99"/>
      <c r="K107" s="99"/>
      <c r="L107" s="99"/>
      <c r="M107" s="99"/>
      <c r="N107" s="99"/>
      <c r="O107" s="100"/>
      <c r="P107" s="43">
        <f>SUM(P72:P106)</f>
        <v>0</v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6"/>
      <c r="B108" s="101" t="s">
        <v>28</v>
      </c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103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6.25" thickBot="1" x14ac:dyDescent="0.3">
      <c r="A109" s="6"/>
      <c r="B109" s="32">
        <v>1</v>
      </c>
      <c r="C109" s="68" t="s">
        <v>87</v>
      </c>
      <c r="D109" s="29" t="s">
        <v>20</v>
      </c>
      <c r="E109" s="61">
        <v>2266.9499999999998</v>
      </c>
      <c r="F109" s="62">
        <v>4</v>
      </c>
      <c r="G109" s="35">
        <f t="shared" si="7"/>
        <v>9067.7999999999993</v>
      </c>
      <c r="H109" s="1"/>
      <c r="I109" s="72">
        <v>1</v>
      </c>
      <c r="J109" s="54" t="str">
        <f t="shared" si="2"/>
        <v>Амперметр Э 42702 1000/5 А</v>
      </c>
      <c r="K109" s="74"/>
      <c r="L109" s="39" t="str">
        <f t="shared" si="3"/>
        <v>шт</v>
      </c>
      <c r="M109" s="40">
        <f t="shared" si="4"/>
        <v>2266.9499999999998</v>
      </c>
      <c r="N109" s="34"/>
      <c r="O109" s="18">
        <f t="shared" si="5"/>
        <v>4</v>
      </c>
      <c r="P109" s="20">
        <f t="shared" si="6"/>
        <v>0</v>
      </c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6.25" thickBot="1" x14ac:dyDescent="0.3">
      <c r="A110" s="6"/>
      <c r="B110" s="11">
        <v>2</v>
      </c>
      <c r="C110" s="68" t="s">
        <v>117</v>
      </c>
      <c r="D110" s="29" t="s">
        <v>20</v>
      </c>
      <c r="E110" s="61">
        <v>10230.200000000001</v>
      </c>
      <c r="F110" s="62">
        <v>4</v>
      </c>
      <c r="G110" s="21">
        <f t="shared" si="7"/>
        <v>40920.800000000003</v>
      </c>
      <c r="H110" s="1"/>
      <c r="I110" s="73">
        <v>2</v>
      </c>
      <c r="J110" s="54" t="str">
        <f t="shared" si="2"/>
        <v>Амперметр ЩП-120-100/5-220 ВУ-RS-K-0.5</v>
      </c>
      <c r="K110" s="75"/>
      <c r="L110" s="18" t="str">
        <f t="shared" si="3"/>
        <v>шт</v>
      </c>
      <c r="M110" s="23">
        <f t="shared" si="4"/>
        <v>10230.200000000001</v>
      </c>
      <c r="N110" s="26"/>
      <c r="O110" s="18">
        <f t="shared" si="5"/>
        <v>4</v>
      </c>
      <c r="P110" s="20">
        <f t="shared" si="6"/>
        <v>0</v>
      </c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39" thickBot="1" x14ac:dyDescent="0.3">
      <c r="A111" s="6"/>
      <c r="B111" s="11">
        <v>3</v>
      </c>
      <c r="C111" s="68" t="s">
        <v>118</v>
      </c>
      <c r="D111" s="29" t="s">
        <v>20</v>
      </c>
      <c r="E111" s="61">
        <v>10230.209999999999</v>
      </c>
      <c r="F111" s="62">
        <v>2</v>
      </c>
      <c r="G111" s="21">
        <f t="shared" si="7"/>
        <v>20460.419999999998</v>
      </c>
      <c r="H111" s="1"/>
      <c r="I111" s="73">
        <v>3</v>
      </c>
      <c r="J111" s="54" t="str">
        <f t="shared" si="2"/>
        <v>Амперметр ЩП120- П300А/5А-0,4-220ВУ-RS-К-0,5, УХЛ3,1</v>
      </c>
      <c r="K111" s="75"/>
      <c r="L111" s="18" t="str">
        <f t="shared" si="3"/>
        <v>шт</v>
      </c>
      <c r="M111" s="23">
        <f t="shared" si="4"/>
        <v>10230.209999999999</v>
      </c>
      <c r="N111" s="26"/>
      <c r="O111" s="18">
        <f t="shared" si="5"/>
        <v>2</v>
      </c>
      <c r="P111" s="20">
        <f t="shared" si="6"/>
        <v>0</v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6.25" thickBot="1" x14ac:dyDescent="0.3">
      <c r="A112" s="6"/>
      <c r="B112" s="11">
        <v>4</v>
      </c>
      <c r="C112" s="68" t="s">
        <v>119</v>
      </c>
      <c r="D112" s="29" t="s">
        <v>20</v>
      </c>
      <c r="E112" s="61">
        <v>3161.54</v>
      </c>
      <c r="F112" s="62">
        <v>3</v>
      </c>
      <c r="G112" s="21">
        <f t="shared" si="7"/>
        <v>9484.619999999999</v>
      </c>
      <c r="H112" s="1"/>
      <c r="I112" s="73">
        <v>4</v>
      </c>
      <c r="J112" s="54" t="str">
        <f t="shared" si="2"/>
        <v xml:space="preserve">Амперметр Э42702 А 600/5 50 1,5 В </v>
      </c>
      <c r="K112" s="75"/>
      <c r="L112" s="18" t="str">
        <f t="shared" si="3"/>
        <v>шт</v>
      </c>
      <c r="M112" s="23">
        <f t="shared" si="4"/>
        <v>3161.54</v>
      </c>
      <c r="N112" s="26"/>
      <c r="O112" s="18">
        <f t="shared" si="5"/>
        <v>3</v>
      </c>
      <c r="P112" s="20">
        <f t="shared" si="6"/>
        <v>0</v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6.25" thickBot="1" x14ac:dyDescent="0.3">
      <c r="A113" s="6"/>
      <c r="B113" s="11">
        <v>5</v>
      </c>
      <c r="C113" s="68" t="s">
        <v>120</v>
      </c>
      <c r="D113" s="29" t="s">
        <v>20</v>
      </c>
      <c r="E113" s="61">
        <v>3161.54</v>
      </c>
      <c r="F113" s="62">
        <v>7</v>
      </c>
      <c r="G113" s="21">
        <f t="shared" si="7"/>
        <v>22130.78</v>
      </c>
      <c r="H113" s="1"/>
      <c r="I113" s="73">
        <v>5</v>
      </c>
      <c r="J113" s="54" t="str">
        <f t="shared" si="2"/>
        <v xml:space="preserve">Амперметр Э42702 А 300/5 50 1,5 В </v>
      </c>
      <c r="K113" s="75"/>
      <c r="L113" s="18" t="str">
        <f t="shared" si="3"/>
        <v>шт</v>
      </c>
      <c r="M113" s="23">
        <f t="shared" si="4"/>
        <v>3161.54</v>
      </c>
      <c r="N113" s="26"/>
      <c r="O113" s="18">
        <f t="shared" si="5"/>
        <v>7</v>
      </c>
      <c r="P113" s="20">
        <f t="shared" si="6"/>
        <v>0</v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6.25" thickBot="1" x14ac:dyDescent="0.3">
      <c r="A114" s="6"/>
      <c r="B114" s="11">
        <v>6</v>
      </c>
      <c r="C114" s="68" t="s">
        <v>121</v>
      </c>
      <c r="D114" s="29" t="s">
        <v>20</v>
      </c>
      <c r="E114" s="61">
        <v>3161.54</v>
      </c>
      <c r="F114" s="62">
        <v>3</v>
      </c>
      <c r="G114" s="21">
        <f t="shared" si="7"/>
        <v>9484.619999999999</v>
      </c>
      <c r="H114" s="1"/>
      <c r="I114" s="73">
        <v>6</v>
      </c>
      <c r="J114" s="54" t="str">
        <f t="shared" si="2"/>
        <v>Амперметр Э42702 А 50/5 50 1,5 В</v>
      </c>
      <c r="K114" s="75"/>
      <c r="L114" s="18" t="str">
        <f t="shared" si="3"/>
        <v>шт</v>
      </c>
      <c r="M114" s="23">
        <f t="shared" si="4"/>
        <v>3161.54</v>
      </c>
      <c r="N114" s="26"/>
      <c r="O114" s="18">
        <f t="shared" si="5"/>
        <v>3</v>
      </c>
      <c r="P114" s="20">
        <f t="shared" si="6"/>
        <v>0</v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6.25" thickBot="1" x14ac:dyDescent="0.3">
      <c r="A115" s="6"/>
      <c r="B115" s="11">
        <v>7</v>
      </c>
      <c r="C115" s="68" t="s">
        <v>122</v>
      </c>
      <c r="D115" s="29" t="s">
        <v>20</v>
      </c>
      <c r="E115" s="61">
        <v>2140</v>
      </c>
      <c r="F115" s="62">
        <v>8</v>
      </c>
      <c r="G115" s="21">
        <f t="shared" si="7"/>
        <v>17120</v>
      </c>
      <c r="H115" s="1"/>
      <c r="I115" s="73">
        <v>7</v>
      </c>
      <c r="J115" s="54" t="str">
        <f t="shared" si="2"/>
        <v>Амперметр Э42702 200/5 (с рамкой 160*160мм)</v>
      </c>
      <c r="K115" s="75"/>
      <c r="L115" s="18" t="str">
        <f t="shared" si="3"/>
        <v>шт</v>
      </c>
      <c r="M115" s="23">
        <f t="shared" si="4"/>
        <v>2140</v>
      </c>
      <c r="N115" s="26"/>
      <c r="O115" s="18">
        <f t="shared" si="5"/>
        <v>8</v>
      </c>
      <c r="P115" s="20">
        <f t="shared" si="6"/>
        <v>0</v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6.25" thickBot="1" x14ac:dyDescent="0.3">
      <c r="A116" s="6"/>
      <c r="B116" s="11">
        <v>8</v>
      </c>
      <c r="C116" s="68" t="s">
        <v>123</v>
      </c>
      <c r="D116" s="29" t="s">
        <v>20</v>
      </c>
      <c r="E116" s="61">
        <v>1756.61</v>
      </c>
      <c r="F116" s="62">
        <v>4</v>
      </c>
      <c r="G116" s="21">
        <f t="shared" si="7"/>
        <v>7026.44</v>
      </c>
      <c r="H116" s="1"/>
      <c r="I116" s="73">
        <v>8</v>
      </c>
      <c r="J116" s="54" t="str">
        <f t="shared" si="2"/>
        <v>Амперметр Э42702 А 100/5 А</v>
      </c>
      <c r="K116" s="75"/>
      <c r="L116" s="18" t="str">
        <f t="shared" si="3"/>
        <v>шт</v>
      </c>
      <c r="M116" s="23">
        <f t="shared" si="4"/>
        <v>1756.61</v>
      </c>
      <c r="N116" s="26"/>
      <c r="O116" s="18">
        <f t="shared" si="5"/>
        <v>4</v>
      </c>
      <c r="P116" s="20">
        <f t="shared" si="6"/>
        <v>0</v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6.25" thickBot="1" x14ac:dyDescent="0.3">
      <c r="A117" s="6"/>
      <c r="B117" s="11">
        <v>9</v>
      </c>
      <c r="C117" s="68" t="s">
        <v>124</v>
      </c>
      <c r="D117" s="29" t="s">
        <v>20</v>
      </c>
      <c r="E117" s="61">
        <v>3301.9</v>
      </c>
      <c r="F117" s="62">
        <v>7</v>
      </c>
      <c r="G117" s="21">
        <f t="shared" si="7"/>
        <v>23113.3</v>
      </c>
      <c r="H117" s="1"/>
      <c r="I117" s="73">
        <v>9</v>
      </c>
      <c r="J117" s="54" t="str">
        <f t="shared" si="2"/>
        <v>Амперметр Э42702 А 150/5 А</v>
      </c>
      <c r="K117" s="75"/>
      <c r="L117" s="18" t="str">
        <f t="shared" si="3"/>
        <v>шт</v>
      </c>
      <c r="M117" s="23">
        <f t="shared" si="4"/>
        <v>3301.9</v>
      </c>
      <c r="N117" s="26"/>
      <c r="O117" s="18">
        <f t="shared" si="5"/>
        <v>7</v>
      </c>
      <c r="P117" s="20">
        <f t="shared" si="6"/>
        <v>0</v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thickBot="1" x14ac:dyDescent="0.3">
      <c r="A118" s="6"/>
      <c r="B118" s="11">
        <v>10</v>
      </c>
      <c r="C118" s="68" t="s">
        <v>125</v>
      </c>
      <c r="D118" s="29" t="s">
        <v>20</v>
      </c>
      <c r="E118" s="61">
        <v>1756.61</v>
      </c>
      <c r="F118" s="62">
        <v>3</v>
      </c>
      <c r="G118" s="21">
        <f t="shared" si="7"/>
        <v>5269.83</v>
      </c>
      <c r="H118" s="1"/>
      <c r="I118" s="73">
        <v>10</v>
      </c>
      <c r="J118" s="54" t="str">
        <f t="shared" si="2"/>
        <v>Амперметр Э42702 75/5 А</v>
      </c>
      <c r="K118" s="75"/>
      <c r="L118" s="18" t="str">
        <f t="shared" si="3"/>
        <v>шт</v>
      </c>
      <c r="M118" s="23">
        <f t="shared" si="4"/>
        <v>1756.61</v>
      </c>
      <c r="N118" s="26"/>
      <c r="O118" s="18">
        <f t="shared" si="5"/>
        <v>3</v>
      </c>
      <c r="P118" s="20">
        <f t="shared" si="6"/>
        <v>0</v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51.75" thickBot="1" x14ac:dyDescent="0.3">
      <c r="A119" s="6"/>
      <c r="B119" s="11">
        <v>11</v>
      </c>
      <c r="C119" s="68" t="s">
        <v>126</v>
      </c>
      <c r="D119" s="29" t="s">
        <v>20</v>
      </c>
      <c r="E119" s="61">
        <v>419491.53</v>
      </c>
      <c r="F119" s="62">
        <v>1</v>
      </c>
      <c r="G119" s="21">
        <f t="shared" si="7"/>
        <v>419491.53</v>
      </c>
      <c r="H119" s="1"/>
      <c r="I119" s="73">
        <v>11</v>
      </c>
      <c r="J119" s="54" t="str">
        <f t="shared" si="2"/>
        <v>Аппарат автоматичесикй для определения температуры вспышки в закрытом тигле АТВ-21</v>
      </c>
      <c r="K119" s="75"/>
      <c r="L119" s="18" t="str">
        <f t="shared" si="3"/>
        <v>шт</v>
      </c>
      <c r="M119" s="23">
        <f t="shared" si="4"/>
        <v>419491.53</v>
      </c>
      <c r="N119" s="26"/>
      <c r="O119" s="18">
        <f t="shared" si="5"/>
        <v>1</v>
      </c>
      <c r="P119" s="20">
        <f t="shared" si="6"/>
        <v>0</v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39" thickBot="1" x14ac:dyDescent="0.3">
      <c r="A120" s="6"/>
      <c r="B120" s="11">
        <v>12</v>
      </c>
      <c r="C120" s="68" t="s">
        <v>127</v>
      </c>
      <c r="D120" s="29" t="s">
        <v>20</v>
      </c>
      <c r="E120" s="61">
        <v>234682.2</v>
      </c>
      <c r="F120" s="62">
        <v>1</v>
      </c>
      <c r="G120" s="21">
        <f t="shared" si="7"/>
        <v>234682.2</v>
      </c>
      <c r="H120" s="1"/>
      <c r="I120" s="73">
        <v>12</v>
      </c>
      <c r="J120" s="54" t="str">
        <f t="shared" si="2"/>
        <v>Аппарат испытания масла автоматический АИМ-90А с поверкой</v>
      </c>
      <c r="K120" s="75"/>
      <c r="L120" s="18" t="str">
        <f t="shared" si="3"/>
        <v>шт</v>
      </c>
      <c r="M120" s="23">
        <f t="shared" si="4"/>
        <v>234682.2</v>
      </c>
      <c r="N120" s="26"/>
      <c r="O120" s="18">
        <f t="shared" si="5"/>
        <v>1</v>
      </c>
      <c r="P120" s="20">
        <f t="shared" si="6"/>
        <v>0</v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6.25" thickBot="1" x14ac:dyDescent="0.3">
      <c r="A121" s="6"/>
      <c r="B121" s="11">
        <v>13</v>
      </c>
      <c r="C121" s="68" t="s">
        <v>128</v>
      </c>
      <c r="D121" s="29" t="s">
        <v>20</v>
      </c>
      <c r="E121" s="61">
        <v>3463.17</v>
      </c>
      <c r="F121" s="62">
        <v>2</v>
      </c>
      <c r="G121" s="21">
        <f t="shared" si="7"/>
        <v>6926.34</v>
      </c>
      <c r="H121" s="1"/>
      <c r="I121" s="73">
        <v>13</v>
      </c>
      <c r="J121" s="54" t="str">
        <f t="shared" si="2"/>
        <v>Вольтметр Ц42702 В 0-500 1,5 В</v>
      </c>
      <c r="K121" s="75"/>
      <c r="L121" s="18" t="str">
        <f t="shared" si="3"/>
        <v>шт</v>
      </c>
      <c r="M121" s="23">
        <f t="shared" si="4"/>
        <v>3463.17</v>
      </c>
      <c r="N121" s="26"/>
      <c r="O121" s="18">
        <f t="shared" si="5"/>
        <v>2</v>
      </c>
      <c r="P121" s="20">
        <f t="shared" si="6"/>
        <v>0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6.25" thickBot="1" x14ac:dyDescent="0.3">
      <c r="A122" s="6"/>
      <c r="B122" s="11">
        <v>14</v>
      </c>
      <c r="C122" s="68" t="s">
        <v>129</v>
      </c>
      <c r="D122" s="29" t="s">
        <v>20</v>
      </c>
      <c r="E122" s="61">
        <v>1712</v>
      </c>
      <c r="F122" s="62">
        <v>2</v>
      </c>
      <c r="G122" s="21">
        <f t="shared" si="7"/>
        <v>3424</v>
      </c>
      <c r="H122" s="1"/>
      <c r="I122" s="73">
        <v>14</v>
      </c>
      <c r="J122" s="54" t="str">
        <f t="shared" si="2"/>
        <v>Вольтметр Ц42702 35000/100</v>
      </c>
      <c r="K122" s="75"/>
      <c r="L122" s="18" t="str">
        <f t="shared" si="3"/>
        <v>шт</v>
      </c>
      <c r="M122" s="23">
        <f t="shared" si="4"/>
        <v>1712</v>
      </c>
      <c r="N122" s="26"/>
      <c r="O122" s="18">
        <f t="shared" si="5"/>
        <v>2</v>
      </c>
      <c r="P122" s="20">
        <f t="shared" si="6"/>
        <v>0</v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6.25" thickBot="1" x14ac:dyDescent="0.3">
      <c r="A123" s="6"/>
      <c r="B123" s="11">
        <v>15</v>
      </c>
      <c r="C123" s="68" t="s">
        <v>130</v>
      </c>
      <c r="D123" s="29" t="s">
        <v>20</v>
      </c>
      <c r="E123" s="61">
        <v>1496.19</v>
      </c>
      <c r="F123" s="62">
        <v>2</v>
      </c>
      <c r="G123" s="21">
        <f t="shared" si="7"/>
        <v>2992.38</v>
      </c>
      <c r="H123" s="1"/>
      <c r="I123" s="73">
        <v>15</v>
      </c>
      <c r="J123" s="54" t="str">
        <f t="shared" si="2"/>
        <v>Вольтметр Ц42702 10000/100</v>
      </c>
      <c r="K123" s="75"/>
      <c r="L123" s="18" t="str">
        <f t="shared" si="3"/>
        <v>шт</v>
      </c>
      <c r="M123" s="23">
        <f t="shared" si="4"/>
        <v>1496.19</v>
      </c>
      <c r="N123" s="26"/>
      <c r="O123" s="18">
        <f t="shared" si="5"/>
        <v>2</v>
      </c>
      <c r="P123" s="20">
        <f t="shared" si="6"/>
        <v>0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6.25" thickBot="1" x14ac:dyDescent="0.3">
      <c r="A124" s="6"/>
      <c r="B124" s="11">
        <v>16</v>
      </c>
      <c r="C124" s="68" t="s">
        <v>131</v>
      </c>
      <c r="D124" s="29" t="s">
        <v>20</v>
      </c>
      <c r="E124" s="61">
        <v>1712</v>
      </c>
      <c r="F124" s="62">
        <v>7</v>
      </c>
      <c r="G124" s="21">
        <f t="shared" si="7"/>
        <v>11984</v>
      </c>
      <c r="H124" s="1"/>
      <c r="I124" s="73">
        <v>16</v>
      </c>
      <c r="J124" s="54" t="str">
        <f t="shared" si="2"/>
        <v>Вольтметр Ц42702 6000/100</v>
      </c>
      <c r="K124" s="75"/>
      <c r="L124" s="18" t="str">
        <f t="shared" si="3"/>
        <v>шт</v>
      </c>
      <c r="M124" s="23">
        <f t="shared" si="4"/>
        <v>1712</v>
      </c>
      <c r="N124" s="26"/>
      <c r="O124" s="18">
        <f t="shared" si="5"/>
        <v>7</v>
      </c>
      <c r="P124" s="20">
        <f t="shared" si="6"/>
        <v>0</v>
      </c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thickBot="1" x14ac:dyDescent="0.3">
      <c r="A125" s="6"/>
      <c r="B125" s="11">
        <v>17</v>
      </c>
      <c r="C125" s="68" t="s">
        <v>132</v>
      </c>
      <c r="D125" s="29" t="s">
        <v>20</v>
      </c>
      <c r="E125" s="61">
        <v>21026.41</v>
      </c>
      <c r="F125" s="62">
        <v>7</v>
      </c>
      <c r="G125" s="21">
        <f t="shared" si="7"/>
        <v>147184.87</v>
      </c>
      <c r="H125" s="1"/>
      <c r="I125" s="73">
        <v>17</v>
      </c>
      <c r="J125" s="54" t="str">
        <f t="shared" si="2"/>
        <v>Дальномер Даль-2</v>
      </c>
      <c r="K125" s="75"/>
      <c r="L125" s="18" t="str">
        <f t="shared" si="3"/>
        <v>шт</v>
      </c>
      <c r="M125" s="23">
        <f t="shared" si="4"/>
        <v>21026.41</v>
      </c>
      <c r="N125" s="26"/>
      <c r="O125" s="18">
        <f t="shared" si="5"/>
        <v>7</v>
      </c>
      <c r="P125" s="20">
        <f t="shared" si="6"/>
        <v>0</v>
      </c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39" thickBot="1" x14ac:dyDescent="0.3">
      <c r="A126" s="6"/>
      <c r="B126" s="11">
        <v>18</v>
      </c>
      <c r="C126" s="68" t="s">
        <v>133</v>
      </c>
      <c r="D126" s="29" t="s">
        <v>20</v>
      </c>
      <c r="E126" s="61">
        <v>201305.08</v>
      </c>
      <c r="F126" s="62">
        <v>3</v>
      </c>
      <c r="G126" s="21">
        <f t="shared" si="7"/>
        <v>603915.24</v>
      </c>
      <c r="H126" s="1"/>
      <c r="I126" s="73">
        <v>18</v>
      </c>
      <c r="J126" s="54" t="str">
        <f t="shared" si="2"/>
        <v>Измеритель параметров силовых трансформаторов К540-3 с поверкой</v>
      </c>
      <c r="K126" s="75"/>
      <c r="L126" s="18" t="str">
        <f t="shared" si="3"/>
        <v>шт</v>
      </c>
      <c r="M126" s="23">
        <f t="shared" si="4"/>
        <v>201305.08</v>
      </c>
      <c r="N126" s="26"/>
      <c r="O126" s="18">
        <f t="shared" si="5"/>
        <v>3</v>
      </c>
      <c r="P126" s="20">
        <f t="shared" si="6"/>
        <v>0</v>
      </c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70.5" customHeight="1" thickBot="1" x14ac:dyDescent="0.3">
      <c r="A127" s="6"/>
      <c r="B127" s="11">
        <v>19</v>
      </c>
      <c r="C127" s="69" t="s">
        <v>134</v>
      </c>
      <c r="D127" s="29" t="s">
        <v>83</v>
      </c>
      <c r="E127" s="61">
        <v>1562376.95</v>
      </c>
      <c r="F127" s="62">
        <v>1</v>
      </c>
      <c r="G127" s="21">
        <f t="shared" si="7"/>
        <v>1562376.95</v>
      </c>
      <c r="H127" s="1"/>
      <c r="I127" s="73">
        <v>19</v>
      </c>
      <c r="J127" s="54" t="str">
        <f t="shared" si="2"/>
        <v>Комплекс программно-технический измерительный для релейной защиты и автоматики РЕТОМ-61 с поверкой (Комплектация согласно - П.9 Приложения №1.2)</v>
      </c>
      <c r="K127" s="75"/>
      <c r="L127" s="18" t="str">
        <f t="shared" si="3"/>
        <v>комп.</v>
      </c>
      <c r="M127" s="23">
        <f t="shared" si="4"/>
        <v>1562376.95</v>
      </c>
      <c r="N127" s="26"/>
      <c r="O127" s="18">
        <f t="shared" si="5"/>
        <v>1</v>
      </c>
      <c r="P127" s="20">
        <f t="shared" si="6"/>
        <v>0</v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39" thickBot="1" x14ac:dyDescent="0.3">
      <c r="A128" s="6"/>
      <c r="B128" s="11">
        <v>20</v>
      </c>
      <c r="C128" s="69" t="s">
        <v>135</v>
      </c>
      <c r="D128" s="29" t="s">
        <v>20</v>
      </c>
      <c r="E128" s="61">
        <v>55084.75</v>
      </c>
      <c r="F128" s="62">
        <v>2</v>
      </c>
      <c r="G128" s="21">
        <f t="shared" si="7"/>
        <v>110169.5</v>
      </c>
      <c r="H128" s="1"/>
      <c r="I128" s="73">
        <v>20</v>
      </c>
      <c r="J128" s="54" t="str">
        <f t="shared" si="2"/>
        <v>Измеритель параметров электроизоляции MIC-2505 с поверкой</v>
      </c>
      <c r="K128" s="75"/>
      <c r="L128" s="18" t="str">
        <f t="shared" si="3"/>
        <v>шт</v>
      </c>
      <c r="M128" s="23">
        <f t="shared" si="4"/>
        <v>55084.75</v>
      </c>
      <c r="N128" s="26"/>
      <c r="O128" s="18">
        <f t="shared" si="5"/>
        <v>2</v>
      </c>
      <c r="P128" s="20">
        <f t="shared" si="6"/>
        <v>0</v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6.25" thickBot="1" x14ac:dyDescent="0.3">
      <c r="A129" s="6"/>
      <c r="B129" s="11">
        <v>21</v>
      </c>
      <c r="C129" s="68" t="s">
        <v>136</v>
      </c>
      <c r="D129" s="29" t="s">
        <v>20</v>
      </c>
      <c r="E129" s="61">
        <v>23901.360000000001</v>
      </c>
      <c r="F129" s="62">
        <v>5</v>
      </c>
      <c r="G129" s="21">
        <f t="shared" si="7"/>
        <v>119506.8</v>
      </c>
      <c r="H129" s="1"/>
      <c r="I129" s="73">
        <v>21</v>
      </c>
      <c r="J129" s="54" t="str">
        <f t="shared" si="2"/>
        <v>Мегаомметр Е6-24 с поверкой</v>
      </c>
      <c r="K129" s="75"/>
      <c r="L129" s="18" t="str">
        <f t="shared" si="3"/>
        <v>шт</v>
      </c>
      <c r="M129" s="23">
        <f t="shared" si="4"/>
        <v>23901.360000000001</v>
      </c>
      <c r="N129" s="26"/>
      <c r="O129" s="18">
        <f t="shared" si="5"/>
        <v>5</v>
      </c>
      <c r="P129" s="20">
        <f t="shared" si="6"/>
        <v>0</v>
      </c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6.25" thickBot="1" x14ac:dyDescent="0.3">
      <c r="A130" s="6"/>
      <c r="B130" s="11">
        <v>22</v>
      </c>
      <c r="C130" s="68" t="s">
        <v>137</v>
      </c>
      <c r="D130" s="29" t="s">
        <v>20</v>
      </c>
      <c r="E130" s="61">
        <v>6194.21</v>
      </c>
      <c r="F130" s="62">
        <v>1</v>
      </c>
      <c r="G130" s="21">
        <f t="shared" si="7"/>
        <v>6194.21</v>
      </c>
      <c r="H130" s="1"/>
      <c r="I130" s="73">
        <v>22</v>
      </c>
      <c r="J130" s="54" t="str">
        <f t="shared" si="2"/>
        <v>Термогигрометр TESTO 608-H1 с поверкой</v>
      </c>
      <c r="K130" s="75"/>
      <c r="L130" s="18" t="str">
        <f t="shared" si="3"/>
        <v>шт</v>
      </c>
      <c r="M130" s="23">
        <f t="shared" si="4"/>
        <v>6194.21</v>
      </c>
      <c r="N130" s="26"/>
      <c r="O130" s="18">
        <f t="shared" si="5"/>
        <v>1</v>
      </c>
      <c r="P130" s="20">
        <f t="shared" si="6"/>
        <v>0</v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43.5" customHeight="1" thickBot="1" x14ac:dyDescent="0.3">
      <c r="A131" s="6"/>
      <c r="B131" s="11">
        <v>23</v>
      </c>
      <c r="C131" s="68" t="s">
        <v>138</v>
      </c>
      <c r="D131" s="29" t="s">
        <v>20</v>
      </c>
      <c r="E131" s="61">
        <v>319829.45</v>
      </c>
      <c r="F131" s="62">
        <v>1</v>
      </c>
      <c r="G131" s="21">
        <f t="shared" si="7"/>
        <v>319829.45</v>
      </c>
      <c r="H131" s="1"/>
      <c r="I131" s="73">
        <v>23</v>
      </c>
      <c r="J131" s="54" t="str">
        <f t="shared" si="2"/>
        <v>Установка измерения диэлектрических потерь жидких диэлектриков ТАНГЕНС 3м-3-МОЛНИЯ с поверкой</v>
      </c>
      <c r="K131" s="75"/>
      <c r="L131" s="18" t="str">
        <f t="shared" si="3"/>
        <v>шт</v>
      </c>
      <c r="M131" s="23">
        <f t="shared" si="4"/>
        <v>319829.45</v>
      </c>
      <c r="N131" s="26"/>
      <c r="O131" s="18">
        <f t="shared" si="5"/>
        <v>1</v>
      </c>
      <c r="P131" s="20">
        <f t="shared" si="6"/>
        <v>0</v>
      </c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thickBot="1" x14ac:dyDescent="0.3">
      <c r="A132" s="6"/>
      <c r="B132" s="104" t="s">
        <v>29</v>
      </c>
      <c r="C132" s="105"/>
      <c r="D132" s="105"/>
      <c r="E132" s="105"/>
      <c r="F132" s="106"/>
      <c r="G132" s="30">
        <f>SUM(G109:G131)</f>
        <v>3712756.08</v>
      </c>
      <c r="H132" s="47"/>
      <c r="I132" s="107" t="s">
        <v>29</v>
      </c>
      <c r="J132" s="108"/>
      <c r="K132" s="108"/>
      <c r="L132" s="108"/>
      <c r="M132" s="108"/>
      <c r="N132" s="108"/>
      <c r="O132" s="109"/>
      <c r="P132" s="43">
        <f>SUM(P109:P131)</f>
        <v>0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x14ac:dyDescent="0.25">
      <c r="A133" s="6"/>
      <c r="B133" s="101" t="s">
        <v>30</v>
      </c>
      <c r="C133" s="110"/>
      <c r="D133" s="110"/>
      <c r="E133" s="110"/>
      <c r="F133" s="110"/>
      <c r="G133" s="110"/>
      <c r="H133" s="110"/>
      <c r="I133" s="110"/>
      <c r="J133" s="110"/>
      <c r="K133" s="110"/>
      <c r="L133" s="110"/>
      <c r="M133" s="110"/>
      <c r="N133" s="110"/>
      <c r="O133" s="110"/>
      <c r="P133" s="11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5.5" x14ac:dyDescent="0.25">
      <c r="A134" s="6"/>
      <c r="B134" s="57">
        <v>1</v>
      </c>
      <c r="C134" s="60" t="s">
        <v>139</v>
      </c>
      <c r="D134" s="29" t="s">
        <v>20</v>
      </c>
      <c r="E134" s="77">
        <v>11371.02</v>
      </c>
      <c r="F134" s="62">
        <v>6</v>
      </c>
      <c r="G134" s="52">
        <f t="shared" si="7"/>
        <v>68226.12</v>
      </c>
      <c r="H134" s="49"/>
      <c r="I134" s="53">
        <v>1</v>
      </c>
      <c r="J134" s="54" t="str">
        <f t="shared" si="2"/>
        <v>Амперметр PA194I-2Х1T 200/5</v>
      </c>
      <c r="K134" s="51"/>
      <c r="L134" s="55" t="str">
        <f t="shared" si="3"/>
        <v>шт</v>
      </c>
      <c r="M134" s="56">
        <f t="shared" si="4"/>
        <v>11371.02</v>
      </c>
      <c r="N134" s="51"/>
      <c r="O134" s="55">
        <f t="shared" si="5"/>
        <v>6</v>
      </c>
      <c r="P134" s="56">
        <f t="shared" si="6"/>
        <v>0</v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38.25" x14ac:dyDescent="0.25">
      <c r="A135" s="6"/>
      <c r="B135" s="57">
        <v>2</v>
      </c>
      <c r="C135" s="60" t="s">
        <v>140</v>
      </c>
      <c r="D135" s="29" t="s">
        <v>20</v>
      </c>
      <c r="E135" s="77">
        <v>37288.14</v>
      </c>
      <c r="F135" s="62">
        <v>1</v>
      </c>
      <c r="G135" s="52">
        <f t="shared" si="7"/>
        <v>37288.14</v>
      </c>
      <c r="H135" s="49"/>
      <c r="I135" s="53">
        <v>2</v>
      </c>
      <c r="J135" s="54" t="str">
        <f t="shared" si="2"/>
        <v>Вольтамперфазометр ПАРМА ВАФ-А(С)-1 (с 1 клещами) с поверкой</v>
      </c>
      <c r="K135" s="51"/>
      <c r="L135" s="55" t="str">
        <f t="shared" si="3"/>
        <v>шт</v>
      </c>
      <c r="M135" s="56">
        <f t="shared" si="4"/>
        <v>37288.14</v>
      </c>
      <c r="N135" s="51"/>
      <c r="O135" s="55">
        <f t="shared" si="5"/>
        <v>1</v>
      </c>
      <c r="P135" s="56">
        <f t="shared" si="6"/>
        <v>0</v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5.5" x14ac:dyDescent="0.25">
      <c r="A136" s="6"/>
      <c r="B136" s="57">
        <v>3</v>
      </c>
      <c r="C136" s="63" t="s">
        <v>141</v>
      </c>
      <c r="D136" s="29" t="s">
        <v>20</v>
      </c>
      <c r="E136" s="77">
        <v>466101.63</v>
      </c>
      <c r="F136" s="62">
        <v>1</v>
      </c>
      <c r="G136" s="52">
        <f t="shared" si="7"/>
        <v>466101.63</v>
      </c>
      <c r="H136" s="49"/>
      <c r="I136" s="53">
        <v>3</v>
      </c>
      <c r="J136" s="54" t="str">
        <f t="shared" si="2"/>
        <v xml:space="preserve">Измеритель параметров изоляции Парма Тензор-2 </v>
      </c>
      <c r="K136" s="51"/>
      <c r="L136" s="55" t="str">
        <f t="shared" si="3"/>
        <v>шт</v>
      </c>
      <c r="M136" s="56">
        <f t="shared" si="4"/>
        <v>466101.63</v>
      </c>
      <c r="N136" s="51"/>
      <c r="O136" s="55">
        <f t="shared" si="5"/>
        <v>1</v>
      </c>
      <c r="P136" s="56">
        <f t="shared" si="6"/>
        <v>0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5.5" x14ac:dyDescent="0.25">
      <c r="A137" s="6"/>
      <c r="B137" s="57">
        <v>4</v>
      </c>
      <c r="C137" s="60" t="s">
        <v>136</v>
      </c>
      <c r="D137" s="29" t="s">
        <v>20</v>
      </c>
      <c r="E137" s="77">
        <v>23901.360000000001</v>
      </c>
      <c r="F137" s="62">
        <v>1</v>
      </c>
      <c r="G137" s="52">
        <f t="shared" si="7"/>
        <v>23901.360000000001</v>
      </c>
      <c r="H137" s="49"/>
      <c r="I137" s="53">
        <v>4</v>
      </c>
      <c r="J137" s="54" t="str">
        <f t="shared" si="2"/>
        <v>Мегаомметр Е6-24 с поверкой</v>
      </c>
      <c r="K137" s="51"/>
      <c r="L137" s="55" t="str">
        <f t="shared" si="3"/>
        <v>шт</v>
      </c>
      <c r="M137" s="56">
        <f t="shared" si="4"/>
        <v>23901.360000000001</v>
      </c>
      <c r="N137" s="51"/>
      <c r="O137" s="55">
        <f t="shared" si="5"/>
        <v>1</v>
      </c>
      <c r="P137" s="56">
        <f t="shared" si="6"/>
        <v>0</v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x14ac:dyDescent="0.25">
      <c r="A138" s="6"/>
      <c r="B138" s="57">
        <v>5</v>
      </c>
      <c r="C138" s="60" t="s">
        <v>113</v>
      </c>
      <c r="D138" s="29" t="s">
        <v>20</v>
      </c>
      <c r="E138" s="77">
        <v>2999.58</v>
      </c>
      <c r="F138" s="62">
        <v>1</v>
      </c>
      <c r="G138" s="52">
        <f t="shared" si="7"/>
        <v>2999.58</v>
      </c>
      <c r="H138" s="49"/>
      <c r="I138" s="53">
        <v>5</v>
      </c>
      <c r="J138" s="54" t="str">
        <f t="shared" si="2"/>
        <v>Мультиметр МY-64</v>
      </c>
      <c r="K138" s="51"/>
      <c r="L138" s="55" t="str">
        <f t="shared" si="3"/>
        <v>шт</v>
      </c>
      <c r="M138" s="56">
        <f t="shared" si="4"/>
        <v>2999.58</v>
      </c>
      <c r="N138" s="51"/>
      <c r="O138" s="55">
        <f t="shared" si="5"/>
        <v>1</v>
      </c>
      <c r="P138" s="56">
        <f t="shared" si="6"/>
        <v>0</v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72.75" customHeight="1" x14ac:dyDescent="0.25">
      <c r="A139" s="6"/>
      <c r="B139" s="57">
        <v>6</v>
      </c>
      <c r="C139" s="63" t="s">
        <v>142</v>
      </c>
      <c r="D139" s="29" t="s">
        <v>20</v>
      </c>
      <c r="E139" s="77">
        <v>34638.99</v>
      </c>
      <c r="F139" s="62">
        <v>6</v>
      </c>
      <c r="G139" s="52">
        <f t="shared" si="7"/>
        <v>207833.94</v>
      </c>
      <c r="H139" s="49"/>
      <c r="I139" s="53">
        <v>6</v>
      </c>
      <c r="J139" s="54" t="str">
        <f t="shared" si="2"/>
        <v>Цифровой указатель положения  РПН (логометр) УП-22-Б-Бл-3 (RS485; блокировки) (Технические характеристики согласно - П.10 Приложения №1.2)</v>
      </c>
      <c r="K139" s="51"/>
      <c r="L139" s="55" t="str">
        <f t="shared" si="3"/>
        <v>шт</v>
      </c>
      <c r="M139" s="56">
        <f t="shared" si="4"/>
        <v>34638.99</v>
      </c>
      <c r="N139" s="51"/>
      <c r="O139" s="55">
        <f t="shared" si="5"/>
        <v>6</v>
      </c>
      <c r="P139" s="56">
        <f t="shared" si="6"/>
        <v>0</v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63.75" x14ac:dyDescent="0.25">
      <c r="A140" s="6"/>
      <c r="B140" s="57">
        <v>7</v>
      </c>
      <c r="C140" s="63" t="s">
        <v>143</v>
      </c>
      <c r="D140" s="29" t="s">
        <v>20</v>
      </c>
      <c r="E140" s="77">
        <v>262711.77</v>
      </c>
      <c r="F140" s="62">
        <v>1</v>
      </c>
      <c r="G140" s="52">
        <f t="shared" si="7"/>
        <v>262711.77</v>
      </c>
      <c r="H140" s="49"/>
      <c r="I140" s="53">
        <v>7</v>
      </c>
      <c r="J140" s="54" t="str">
        <f t="shared" si="2"/>
        <v>Энергомонитор (в комплекте с УЗП, БПУ, щупами, клещами) 3.3Т1-С  (Комплектация согласно - П.11 Приложения №1.2)</v>
      </c>
      <c r="K140" s="51"/>
      <c r="L140" s="55" t="str">
        <f t="shared" si="3"/>
        <v>шт</v>
      </c>
      <c r="M140" s="56">
        <f t="shared" si="4"/>
        <v>262711.77</v>
      </c>
      <c r="N140" s="51"/>
      <c r="O140" s="55">
        <f t="shared" si="5"/>
        <v>1</v>
      </c>
      <c r="P140" s="56">
        <f t="shared" si="6"/>
        <v>0</v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x14ac:dyDescent="0.25">
      <c r="A141" s="6"/>
      <c r="B141" s="112" t="s">
        <v>31</v>
      </c>
      <c r="C141" s="113"/>
      <c r="D141" s="113"/>
      <c r="E141" s="113"/>
      <c r="F141" s="114"/>
      <c r="G141" s="58">
        <f>SUM(G134:G140)</f>
        <v>1069062.54</v>
      </c>
      <c r="H141" s="1"/>
      <c r="I141" s="115" t="s">
        <v>31</v>
      </c>
      <c r="J141" s="116"/>
      <c r="K141" s="116"/>
      <c r="L141" s="116"/>
      <c r="M141" s="116"/>
      <c r="N141" s="116"/>
      <c r="O141" s="117"/>
      <c r="P141" s="59">
        <f>SUM(P134:P140)</f>
        <v>0</v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1" customHeight="1" thickBot="1" x14ac:dyDescent="0.3">
      <c r="A142" s="6"/>
      <c r="B142" s="82" t="s">
        <v>7</v>
      </c>
      <c r="C142" s="83"/>
      <c r="D142" s="83"/>
      <c r="E142" s="83"/>
      <c r="F142" s="84"/>
      <c r="G142" s="50">
        <f>G141+G132+G107+G70+G64+G48</f>
        <v>18588312.590000004</v>
      </c>
      <c r="H142" s="1"/>
      <c r="I142" s="82" t="s">
        <v>7</v>
      </c>
      <c r="J142" s="83"/>
      <c r="K142" s="83"/>
      <c r="L142" s="83"/>
      <c r="M142" s="83"/>
      <c r="N142" s="83"/>
      <c r="O142" s="84"/>
      <c r="P142" s="50">
        <f>P141+P132+P107+P70+P64+P48</f>
        <v>0</v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" customHeight="1" x14ac:dyDescent="0.25">
      <c r="A143" s="6"/>
      <c r="B143" s="93" t="s">
        <v>17</v>
      </c>
      <c r="C143" s="94"/>
      <c r="D143" s="94"/>
      <c r="E143" s="94"/>
      <c r="F143" s="24">
        <v>0.2</v>
      </c>
      <c r="G143" s="14">
        <f>G142*F143</f>
        <v>3717662.5180000011</v>
      </c>
      <c r="H143" s="1"/>
      <c r="I143" s="93" t="s">
        <v>17</v>
      </c>
      <c r="J143" s="94"/>
      <c r="K143" s="94"/>
      <c r="L143" s="94"/>
      <c r="M143" s="94"/>
      <c r="N143" s="94"/>
      <c r="O143" s="24">
        <v>0.2</v>
      </c>
      <c r="P143" s="14">
        <f>P142*O143</f>
        <v>0</v>
      </c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thickBot="1" x14ac:dyDescent="0.3">
      <c r="A144" s="6"/>
      <c r="B144" s="85" t="s">
        <v>8</v>
      </c>
      <c r="C144" s="86"/>
      <c r="D144" s="86"/>
      <c r="E144" s="86"/>
      <c r="F144" s="87"/>
      <c r="G144" s="15">
        <f>G142+G143</f>
        <v>22305975.108000003</v>
      </c>
      <c r="H144" s="1"/>
      <c r="I144" s="85" t="s">
        <v>8</v>
      </c>
      <c r="J144" s="86"/>
      <c r="K144" s="86"/>
      <c r="L144" s="86"/>
      <c r="M144" s="86"/>
      <c r="N144" s="86"/>
      <c r="O144" s="87"/>
      <c r="P144" s="15">
        <f>P142+P143</f>
        <v>0</v>
      </c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2:26" ht="33.75" customHeight="1" x14ac:dyDescent="0.25">
      <c r="B145" s="1"/>
      <c r="C145" s="1"/>
      <c r="D145" s="1"/>
      <c r="E145" s="1"/>
      <c r="F145" s="2"/>
      <c r="G145" s="2"/>
      <c r="H145" s="2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2:26" ht="151.5" customHeight="1" x14ac:dyDescent="0.25"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1"/>
    </row>
    <row r="147" spans="2:26" x14ac:dyDescent="0.25">
      <c r="Z147" s="1"/>
    </row>
  </sheetData>
  <mergeCells count="30">
    <mergeCell ref="I141:O141"/>
    <mergeCell ref="I7:P7"/>
    <mergeCell ref="I142:O142"/>
    <mergeCell ref="B9:P9"/>
    <mergeCell ref="B48:F48"/>
    <mergeCell ref="I48:O48"/>
    <mergeCell ref="B49:P49"/>
    <mergeCell ref="B64:F64"/>
    <mergeCell ref="I64:O64"/>
    <mergeCell ref="B65:P65"/>
    <mergeCell ref="B66:P66"/>
    <mergeCell ref="B70:F70"/>
    <mergeCell ref="I70:O70"/>
    <mergeCell ref="B71:P71"/>
    <mergeCell ref="B1:P1"/>
    <mergeCell ref="B3:E3"/>
    <mergeCell ref="B142:F142"/>
    <mergeCell ref="B144:F144"/>
    <mergeCell ref="B4:G4"/>
    <mergeCell ref="B7:G7"/>
    <mergeCell ref="I144:O144"/>
    <mergeCell ref="B143:E143"/>
    <mergeCell ref="I143:N143"/>
    <mergeCell ref="B107:F107"/>
    <mergeCell ref="I107:O107"/>
    <mergeCell ref="B108:P108"/>
    <mergeCell ref="B132:F132"/>
    <mergeCell ref="I132:O132"/>
    <mergeCell ref="B133:P133"/>
    <mergeCell ref="B141:F141"/>
  </mergeCells>
  <pageMargins left="0.7" right="0.7" top="0.75" bottom="0.75" header="0.3" footer="0.3"/>
  <pageSetup paperSize="9" orientation="portrait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Балак Дмитрий Алексеевич</cp:lastModifiedBy>
  <dcterms:created xsi:type="dcterms:W3CDTF">2018-05-22T01:14:50Z</dcterms:created>
  <dcterms:modified xsi:type="dcterms:W3CDTF">2018-11-09T02:03:23Z</dcterms:modified>
</cp:coreProperties>
</file>