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10" windowHeight="8430"/>
  </bookViews>
  <sheets>
    <sheet name="Структура НМЦ" sheetId="1" r:id="rId1"/>
  </sheets>
  <definedNames>
    <definedName name="СпособЗакупки">#REF!</definedName>
  </definedNames>
  <calcPr calcId="145621"/>
</workbook>
</file>

<file path=xl/calcChain.xml><?xml version="1.0" encoding="utf-8"?>
<calcChain xmlns="http://schemas.openxmlformats.org/spreadsheetml/2006/main">
  <c r="G89" i="1" l="1"/>
  <c r="P186" i="1" l="1"/>
  <c r="G186" i="1"/>
  <c r="O181" i="1"/>
  <c r="P181" i="1" s="1"/>
  <c r="M181" i="1"/>
  <c r="L181" i="1"/>
  <c r="I181" i="1"/>
  <c r="G181" i="1"/>
  <c r="O180" i="1"/>
  <c r="P180" i="1" s="1"/>
  <c r="M180" i="1"/>
  <c r="L180" i="1"/>
  <c r="I180" i="1"/>
  <c r="G180" i="1"/>
  <c r="O179" i="1"/>
  <c r="P179" i="1" s="1"/>
  <c r="M179" i="1"/>
  <c r="L179" i="1"/>
  <c r="I179" i="1"/>
  <c r="G179" i="1"/>
  <c r="O178" i="1"/>
  <c r="P178" i="1" s="1"/>
  <c r="M178" i="1"/>
  <c r="L178" i="1"/>
  <c r="I178" i="1"/>
  <c r="G178" i="1"/>
  <c r="O177" i="1"/>
  <c r="P177" i="1" s="1"/>
  <c r="M177" i="1"/>
  <c r="L177" i="1"/>
  <c r="I177" i="1"/>
  <c r="G177" i="1"/>
  <c r="O176" i="1"/>
  <c r="P176" i="1" s="1"/>
  <c r="M176" i="1"/>
  <c r="L176" i="1"/>
  <c r="I176" i="1"/>
  <c r="G176" i="1"/>
  <c r="O175" i="1"/>
  <c r="P175" i="1" s="1"/>
  <c r="M175" i="1"/>
  <c r="L175" i="1"/>
  <c r="I175" i="1"/>
  <c r="G175" i="1"/>
  <c r="O174" i="1"/>
  <c r="P174" i="1" s="1"/>
  <c r="M174" i="1"/>
  <c r="L174" i="1"/>
  <c r="I174" i="1"/>
  <c r="G174" i="1"/>
  <c r="O173" i="1"/>
  <c r="P173" i="1" s="1"/>
  <c r="M173" i="1"/>
  <c r="L173" i="1"/>
  <c r="I173" i="1"/>
  <c r="G173" i="1"/>
  <c r="O172" i="1"/>
  <c r="P172" i="1" s="1"/>
  <c r="M172" i="1"/>
  <c r="L172" i="1"/>
  <c r="I172" i="1"/>
  <c r="G172" i="1"/>
  <c r="O171" i="1"/>
  <c r="P171" i="1" s="1"/>
  <c r="M171" i="1"/>
  <c r="L171" i="1"/>
  <c r="I171" i="1"/>
  <c r="G171" i="1"/>
  <c r="O170" i="1"/>
  <c r="P170" i="1" s="1"/>
  <c r="M170" i="1"/>
  <c r="L170" i="1"/>
  <c r="I170" i="1"/>
  <c r="G170" i="1"/>
  <c r="O169" i="1"/>
  <c r="P169" i="1" s="1"/>
  <c r="M169" i="1"/>
  <c r="L169" i="1"/>
  <c r="I169" i="1"/>
  <c r="G169" i="1"/>
  <c r="O168" i="1"/>
  <c r="P168" i="1" s="1"/>
  <c r="M168" i="1"/>
  <c r="L168" i="1"/>
  <c r="I168" i="1"/>
  <c r="G168" i="1"/>
  <c r="P167" i="1"/>
  <c r="O167" i="1"/>
  <c r="M167" i="1"/>
  <c r="L167" i="1"/>
  <c r="I167" i="1"/>
  <c r="G167" i="1"/>
  <c r="O166" i="1"/>
  <c r="P166" i="1" s="1"/>
  <c r="M166" i="1"/>
  <c r="L166" i="1"/>
  <c r="I166" i="1"/>
  <c r="G166" i="1"/>
  <c r="O165" i="1"/>
  <c r="P165" i="1" s="1"/>
  <c r="M165" i="1"/>
  <c r="L165" i="1"/>
  <c r="I165" i="1"/>
  <c r="G165" i="1"/>
  <c r="O164" i="1"/>
  <c r="P164" i="1" s="1"/>
  <c r="M164" i="1"/>
  <c r="L164" i="1"/>
  <c r="I164" i="1"/>
  <c r="G164" i="1"/>
  <c r="O163" i="1"/>
  <c r="P163" i="1" s="1"/>
  <c r="M163" i="1"/>
  <c r="L163" i="1"/>
  <c r="I163" i="1"/>
  <c r="G163" i="1"/>
  <c r="P162" i="1"/>
  <c r="M162" i="1"/>
  <c r="L162" i="1"/>
  <c r="I162" i="1"/>
  <c r="G162" i="1"/>
  <c r="O161" i="1"/>
  <c r="P161" i="1" s="1"/>
  <c r="M161" i="1"/>
  <c r="L161" i="1"/>
  <c r="I161" i="1"/>
  <c r="G161" i="1"/>
  <c r="O160" i="1"/>
  <c r="P160" i="1" s="1"/>
  <c r="M160" i="1"/>
  <c r="L160" i="1"/>
  <c r="I160" i="1"/>
  <c r="G160" i="1"/>
  <c r="O159" i="1"/>
  <c r="P159" i="1" s="1"/>
  <c r="M159" i="1"/>
  <c r="L159" i="1"/>
  <c r="I159" i="1"/>
  <c r="G159" i="1"/>
  <c r="O158" i="1"/>
  <c r="P158" i="1" s="1"/>
  <c r="M158" i="1"/>
  <c r="L158" i="1"/>
  <c r="I158" i="1"/>
  <c r="G158" i="1"/>
  <c r="O157" i="1"/>
  <c r="P157" i="1" s="1"/>
  <c r="M157" i="1"/>
  <c r="L157" i="1"/>
  <c r="I157" i="1"/>
  <c r="G157" i="1"/>
  <c r="P156" i="1"/>
  <c r="O156" i="1"/>
  <c r="M156" i="1"/>
  <c r="L156" i="1"/>
  <c r="I156" i="1"/>
  <c r="G156" i="1"/>
  <c r="O155" i="1"/>
  <c r="P155" i="1" s="1"/>
  <c r="M155" i="1"/>
  <c r="L155" i="1"/>
  <c r="I155" i="1"/>
  <c r="G155" i="1"/>
  <c r="O154" i="1"/>
  <c r="P154" i="1" s="1"/>
  <c r="M154" i="1"/>
  <c r="L154" i="1"/>
  <c r="I154" i="1"/>
  <c r="G154" i="1"/>
  <c r="O153" i="1"/>
  <c r="P153" i="1" s="1"/>
  <c r="M153" i="1"/>
  <c r="L153" i="1"/>
  <c r="I153" i="1"/>
  <c r="G153" i="1"/>
  <c r="O152" i="1"/>
  <c r="P152" i="1" s="1"/>
  <c r="M152" i="1"/>
  <c r="L152" i="1"/>
  <c r="I152" i="1"/>
  <c r="G152" i="1"/>
  <c r="O151" i="1"/>
  <c r="P151" i="1" s="1"/>
  <c r="M151" i="1"/>
  <c r="L151" i="1"/>
  <c r="I151" i="1"/>
  <c r="G151" i="1"/>
  <c r="O150" i="1"/>
  <c r="P150" i="1" s="1"/>
  <c r="M150" i="1"/>
  <c r="L150" i="1"/>
  <c r="I150" i="1"/>
  <c r="G150" i="1"/>
  <c r="O149" i="1"/>
  <c r="P149" i="1" s="1"/>
  <c r="M149" i="1"/>
  <c r="L149" i="1"/>
  <c r="I149" i="1"/>
  <c r="G149" i="1"/>
  <c r="O144" i="1"/>
  <c r="P144" i="1" s="1"/>
  <c r="M144" i="1"/>
  <c r="L144" i="1"/>
  <c r="I144" i="1"/>
  <c r="G144" i="1"/>
  <c r="O143" i="1"/>
  <c r="P143" i="1" s="1"/>
  <c r="M143" i="1"/>
  <c r="L143" i="1"/>
  <c r="I143" i="1"/>
  <c r="G143" i="1"/>
  <c r="O142" i="1"/>
  <c r="P142" i="1" s="1"/>
  <c r="M142" i="1"/>
  <c r="L142" i="1"/>
  <c r="I142" i="1"/>
  <c r="G142" i="1"/>
  <c r="O141" i="1"/>
  <c r="P141" i="1" s="1"/>
  <c r="M141" i="1"/>
  <c r="L141" i="1"/>
  <c r="I141" i="1"/>
  <c r="G141" i="1"/>
  <c r="O140" i="1"/>
  <c r="P140" i="1" s="1"/>
  <c r="M140" i="1"/>
  <c r="L140" i="1"/>
  <c r="I140" i="1"/>
  <c r="G140" i="1"/>
  <c r="O139" i="1"/>
  <c r="P139" i="1" s="1"/>
  <c r="M139" i="1"/>
  <c r="L139" i="1"/>
  <c r="I139" i="1"/>
  <c r="G139" i="1"/>
  <c r="O138" i="1"/>
  <c r="P138" i="1" s="1"/>
  <c r="M138" i="1"/>
  <c r="L138" i="1"/>
  <c r="I138" i="1"/>
  <c r="G138" i="1"/>
  <c r="O137" i="1"/>
  <c r="P137" i="1" s="1"/>
  <c r="M137" i="1"/>
  <c r="L137" i="1"/>
  <c r="I137" i="1"/>
  <c r="G137" i="1"/>
  <c r="O136" i="1"/>
  <c r="P136" i="1" s="1"/>
  <c r="M136" i="1"/>
  <c r="L136" i="1"/>
  <c r="I136" i="1"/>
  <c r="G136" i="1"/>
  <c r="O135" i="1"/>
  <c r="P135" i="1" s="1"/>
  <c r="M135" i="1"/>
  <c r="L135" i="1"/>
  <c r="I135" i="1"/>
  <c r="G135" i="1"/>
  <c r="O134" i="1"/>
  <c r="P134" i="1" s="1"/>
  <c r="M134" i="1"/>
  <c r="L134" i="1"/>
  <c r="I134" i="1"/>
  <c r="G134" i="1"/>
  <c r="P145" i="1" l="1"/>
  <c r="P146" i="1" s="1"/>
  <c r="P147" i="1" s="1"/>
  <c r="G182" i="1"/>
  <c r="G183" i="1" s="1"/>
  <c r="G184" i="1" s="1"/>
  <c r="G145" i="1"/>
  <c r="G146" i="1" s="1"/>
  <c r="G147" i="1" s="1"/>
  <c r="P182" i="1"/>
  <c r="P183" i="1" s="1"/>
  <c r="P184" i="1" s="1"/>
  <c r="P187" i="1" l="1"/>
  <c r="P188" i="1" s="1"/>
  <c r="G187" i="1"/>
  <c r="G188" i="1" s="1"/>
  <c r="O129" i="1" l="1"/>
  <c r="P129" i="1" s="1"/>
  <c r="M129" i="1"/>
  <c r="L129" i="1"/>
  <c r="I129" i="1"/>
  <c r="G129" i="1"/>
  <c r="O128" i="1"/>
  <c r="P128" i="1" s="1"/>
  <c r="M128" i="1"/>
  <c r="L128" i="1"/>
  <c r="I128" i="1"/>
  <c r="G128" i="1"/>
  <c r="O127" i="1"/>
  <c r="P127" i="1" s="1"/>
  <c r="M127" i="1"/>
  <c r="L127" i="1"/>
  <c r="I127" i="1"/>
  <c r="G127" i="1"/>
  <c r="O126" i="1"/>
  <c r="P126" i="1" s="1"/>
  <c r="M126" i="1"/>
  <c r="L126" i="1"/>
  <c r="I126" i="1"/>
  <c r="G126" i="1"/>
  <c r="O125" i="1"/>
  <c r="P125" i="1" s="1"/>
  <c r="M125" i="1"/>
  <c r="L125" i="1"/>
  <c r="I125" i="1"/>
  <c r="G125" i="1"/>
  <c r="O124" i="1"/>
  <c r="P124" i="1" s="1"/>
  <c r="M124" i="1"/>
  <c r="L124" i="1"/>
  <c r="I124" i="1"/>
  <c r="G124" i="1"/>
  <c r="O123" i="1"/>
  <c r="P123" i="1" s="1"/>
  <c r="M123" i="1"/>
  <c r="L123" i="1"/>
  <c r="I123" i="1"/>
  <c r="G123" i="1"/>
  <c r="O122" i="1"/>
  <c r="P122" i="1" s="1"/>
  <c r="M122" i="1"/>
  <c r="L122" i="1"/>
  <c r="I122" i="1"/>
  <c r="G122" i="1"/>
  <c r="O121" i="1"/>
  <c r="P121" i="1" s="1"/>
  <c r="M121" i="1"/>
  <c r="L121" i="1"/>
  <c r="I121" i="1"/>
  <c r="G121" i="1"/>
  <c r="O120" i="1"/>
  <c r="P120" i="1" s="1"/>
  <c r="M120" i="1"/>
  <c r="L120" i="1"/>
  <c r="I120" i="1"/>
  <c r="G120" i="1"/>
  <c r="O119" i="1"/>
  <c r="P119" i="1" s="1"/>
  <c r="M119" i="1"/>
  <c r="L119" i="1"/>
  <c r="I119" i="1"/>
  <c r="G119" i="1"/>
  <c r="O118" i="1"/>
  <c r="P118" i="1" s="1"/>
  <c r="M118" i="1"/>
  <c r="L118" i="1"/>
  <c r="I118" i="1"/>
  <c r="G118" i="1"/>
  <c r="O117" i="1"/>
  <c r="P117" i="1" s="1"/>
  <c r="M117" i="1"/>
  <c r="L117" i="1"/>
  <c r="I117" i="1"/>
  <c r="G117" i="1"/>
  <c r="O116" i="1"/>
  <c r="P116" i="1" s="1"/>
  <c r="M116" i="1"/>
  <c r="L116" i="1"/>
  <c r="I116" i="1"/>
  <c r="G116" i="1"/>
  <c r="O115" i="1"/>
  <c r="P115" i="1" s="1"/>
  <c r="M115" i="1"/>
  <c r="L115" i="1"/>
  <c r="I115" i="1"/>
  <c r="G115" i="1"/>
  <c r="O114" i="1"/>
  <c r="P114" i="1" s="1"/>
  <c r="M114" i="1"/>
  <c r="L114" i="1"/>
  <c r="I114" i="1"/>
  <c r="G114" i="1"/>
  <c r="O113" i="1"/>
  <c r="P113" i="1" s="1"/>
  <c r="M113" i="1"/>
  <c r="L113" i="1"/>
  <c r="I113" i="1"/>
  <c r="G113" i="1"/>
  <c r="O112" i="1"/>
  <c r="P112" i="1" s="1"/>
  <c r="M112" i="1"/>
  <c r="L112" i="1"/>
  <c r="I112" i="1"/>
  <c r="G112" i="1"/>
  <c r="O111" i="1"/>
  <c r="P111" i="1" s="1"/>
  <c r="M111" i="1"/>
  <c r="L111" i="1"/>
  <c r="I111" i="1"/>
  <c r="G111" i="1"/>
  <c r="O110" i="1"/>
  <c r="P110" i="1" s="1"/>
  <c r="M110" i="1"/>
  <c r="L110" i="1"/>
  <c r="I110" i="1"/>
  <c r="G110" i="1"/>
  <c r="O109" i="1"/>
  <c r="P109" i="1" s="1"/>
  <c r="M109" i="1"/>
  <c r="L109" i="1"/>
  <c r="I109" i="1"/>
  <c r="G109" i="1"/>
  <c r="O108" i="1"/>
  <c r="P108" i="1" s="1"/>
  <c r="M108" i="1"/>
  <c r="L108" i="1"/>
  <c r="I108" i="1"/>
  <c r="G108" i="1"/>
  <c r="O107" i="1"/>
  <c r="P107" i="1" s="1"/>
  <c r="M107" i="1"/>
  <c r="L107" i="1"/>
  <c r="I107" i="1"/>
  <c r="G107" i="1"/>
  <c r="O106" i="1"/>
  <c r="P106" i="1" s="1"/>
  <c r="M106" i="1"/>
  <c r="L106" i="1"/>
  <c r="I106" i="1"/>
  <c r="G106" i="1"/>
  <c r="P105" i="1"/>
  <c r="M105" i="1"/>
  <c r="L105" i="1"/>
  <c r="I105" i="1"/>
  <c r="G105" i="1"/>
  <c r="O104" i="1"/>
  <c r="P104" i="1" s="1"/>
  <c r="M104" i="1"/>
  <c r="L104" i="1"/>
  <c r="I104" i="1"/>
  <c r="G104" i="1"/>
  <c r="O103" i="1"/>
  <c r="P103" i="1" s="1"/>
  <c r="M103" i="1"/>
  <c r="L103" i="1"/>
  <c r="I103" i="1"/>
  <c r="G103" i="1"/>
  <c r="O102" i="1"/>
  <c r="P102" i="1" s="1"/>
  <c r="M102" i="1"/>
  <c r="L102" i="1"/>
  <c r="I102" i="1"/>
  <c r="G102" i="1"/>
  <c r="O101" i="1"/>
  <c r="P101" i="1" s="1"/>
  <c r="M101" i="1"/>
  <c r="L101" i="1"/>
  <c r="I101" i="1"/>
  <c r="G101" i="1"/>
  <c r="O100" i="1"/>
  <c r="P100" i="1" s="1"/>
  <c r="M100" i="1"/>
  <c r="L100" i="1"/>
  <c r="I100" i="1"/>
  <c r="G100" i="1"/>
  <c r="O99" i="1"/>
  <c r="P99" i="1" s="1"/>
  <c r="M99" i="1"/>
  <c r="L99" i="1"/>
  <c r="I99" i="1"/>
  <c r="G99" i="1"/>
  <c r="O98" i="1"/>
  <c r="P98" i="1" s="1"/>
  <c r="M98" i="1"/>
  <c r="L98" i="1"/>
  <c r="I98" i="1"/>
  <c r="G98" i="1"/>
  <c r="O97" i="1"/>
  <c r="P97" i="1" s="1"/>
  <c r="M97" i="1"/>
  <c r="L97" i="1"/>
  <c r="I97" i="1"/>
  <c r="G97" i="1"/>
  <c r="O96" i="1"/>
  <c r="P96" i="1" s="1"/>
  <c r="M96" i="1"/>
  <c r="L96" i="1"/>
  <c r="I96" i="1"/>
  <c r="G96" i="1"/>
  <c r="O95" i="1"/>
  <c r="P95" i="1" s="1"/>
  <c r="M95" i="1"/>
  <c r="L95" i="1"/>
  <c r="I95" i="1"/>
  <c r="G95" i="1"/>
  <c r="O94" i="1"/>
  <c r="P94" i="1" s="1"/>
  <c r="M94" i="1"/>
  <c r="L94" i="1"/>
  <c r="I94" i="1"/>
  <c r="G94" i="1"/>
  <c r="O93" i="1"/>
  <c r="P93" i="1" s="1"/>
  <c r="M93" i="1"/>
  <c r="L93" i="1"/>
  <c r="I93" i="1"/>
  <c r="G93" i="1"/>
  <c r="O92" i="1"/>
  <c r="P92" i="1" s="1"/>
  <c r="M92" i="1"/>
  <c r="L92" i="1"/>
  <c r="I92" i="1"/>
  <c r="G92" i="1"/>
  <c r="O87" i="1"/>
  <c r="P87" i="1" s="1"/>
  <c r="M87" i="1"/>
  <c r="L87" i="1"/>
  <c r="I87" i="1"/>
  <c r="G87" i="1"/>
  <c r="O86" i="1"/>
  <c r="P86" i="1" s="1"/>
  <c r="M86" i="1"/>
  <c r="L86" i="1"/>
  <c r="I86" i="1"/>
  <c r="G86" i="1"/>
  <c r="O85" i="1"/>
  <c r="P85" i="1" s="1"/>
  <c r="M85" i="1"/>
  <c r="L85" i="1"/>
  <c r="I85" i="1"/>
  <c r="G85" i="1"/>
  <c r="O84" i="1"/>
  <c r="P84" i="1" s="1"/>
  <c r="M84" i="1"/>
  <c r="L84" i="1"/>
  <c r="I84" i="1"/>
  <c r="G84" i="1"/>
  <c r="O83" i="1"/>
  <c r="P83" i="1" s="1"/>
  <c r="M83" i="1"/>
  <c r="L83" i="1"/>
  <c r="I83" i="1"/>
  <c r="G83" i="1"/>
  <c r="O82" i="1"/>
  <c r="P82" i="1" s="1"/>
  <c r="M82" i="1"/>
  <c r="L82" i="1"/>
  <c r="I82" i="1"/>
  <c r="G82" i="1"/>
  <c r="O81" i="1"/>
  <c r="P81" i="1" s="1"/>
  <c r="M81" i="1"/>
  <c r="L81" i="1"/>
  <c r="I81" i="1"/>
  <c r="G81" i="1"/>
  <c r="O80" i="1"/>
  <c r="P80" i="1" s="1"/>
  <c r="M80" i="1"/>
  <c r="L80" i="1"/>
  <c r="I80" i="1"/>
  <c r="G80" i="1"/>
  <c r="O79" i="1"/>
  <c r="P79" i="1" s="1"/>
  <c r="M79" i="1"/>
  <c r="L79" i="1"/>
  <c r="I79" i="1"/>
  <c r="G79" i="1"/>
  <c r="O78" i="1"/>
  <c r="P78" i="1" s="1"/>
  <c r="M78" i="1"/>
  <c r="L78" i="1"/>
  <c r="I78" i="1"/>
  <c r="G78" i="1"/>
  <c r="O77" i="1"/>
  <c r="P77" i="1" s="1"/>
  <c r="M77" i="1"/>
  <c r="L77" i="1"/>
  <c r="I77" i="1"/>
  <c r="G77" i="1"/>
  <c r="O76" i="1"/>
  <c r="P76" i="1" s="1"/>
  <c r="M76" i="1"/>
  <c r="L76" i="1"/>
  <c r="I76" i="1"/>
  <c r="G76" i="1"/>
  <c r="O75" i="1"/>
  <c r="P75" i="1" s="1"/>
  <c r="M75" i="1"/>
  <c r="L75" i="1"/>
  <c r="I75" i="1"/>
  <c r="G75" i="1"/>
  <c r="O74" i="1"/>
  <c r="P74" i="1" s="1"/>
  <c r="M74" i="1"/>
  <c r="L74" i="1"/>
  <c r="I74" i="1"/>
  <c r="G74" i="1"/>
  <c r="O73" i="1"/>
  <c r="P73" i="1" s="1"/>
  <c r="M73" i="1"/>
  <c r="L73" i="1"/>
  <c r="I73" i="1"/>
  <c r="G73" i="1"/>
  <c r="O72" i="1"/>
  <c r="P72" i="1" s="1"/>
  <c r="M72" i="1"/>
  <c r="L72" i="1"/>
  <c r="I72" i="1"/>
  <c r="G72" i="1"/>
  <c r="O71" i="1"/>
  <c r="P71" i="1" s="1"/>
  <c r="M71" i="1"/>
  <c r="L71" i="1"/>
  <c r="I71" i="1"/>
  <c r="G71" i="1"/>
  <c r="O70" i="1"/>
  <c r="P70" i="1" s="1"/>
  <c r="M70" i="1"/>
  <c r="L70" i="1"/>
  <c r="I70" i="1"/>
  <c r="G70" i="1"/>
  <c r="O69" i="1"/>
  <c r="P69" i="1" s="1"/>
  <c r="M69" i="1"/>
  <c r="L69" i="1"/>
  <c r="I69" i="1"/>
  <c r="G69" i="1"/>
  <c r="O68" i="1"/>
  <c r="P68" i="1" s="1"/>
  <c r="M68" i="1"/>
  <c r="L68" i="1"/>
  <c r="I68" i="1"/>
  <c r="G68" i="1"/>
  <c r="O67" i="1"/>
  <c r="P67" i="1" s="1"/>
  <c r="M67" i="1"/>
  <c r="L67" i="1"/>
  <c r="I67" i="1"/>
  <c r="G67" i="1"/>
  <c r="O66" i="1"/>
  <c r="P66" i="1" s="1"/>
  <c r="M66" i="1"/>
  <c r="L66" i="1"/>
  <c r="I66" i="1"/>
  <c r="G66" i="1"/>
  <c r="P65" i="1"/>
  <c r="M65" i="1"/>
  <c r="L65" i="1"/>
  <c r="I65" i="1"/>
  <c r="G65" i="1"/>
  <c r="O64" i="1"/>
  <c r="P64" i="1" s="1"/>
  <c r="M64" i="1"/>
  <c r="L64" i="1"/>
  <c r="I64" i="1"/>
  <c r="G64" i="1"/>
  <c r="O63" i="1"/>
  <c r="P63" i="1" s="1"/>
  <c r="M63" i="1"/>
  <c r="L63" i="1"/>
  <c r="I63" i="1"/>
  <c r="G63" i="1"/>
  <c r="O62" i="1"/>
  <c r="P62" i="1" s="1"/>
  <c r="M62" i="1"/>
  <c r="L62" i="1"/>
  <c r="I62" i="1"/>
  <c r="G62" i="1"/>
  <c r="O61" i="1"/>
  <c r="P61" i="1" s="1"/>
  <c r="M61" i="1"/>
  <c r="L61" i="1"/>
  <c r="I61" i="1"/>
  <c r="G61" i="1"/>
  <c r="O60" i="1"/>
  <c r="P60" i="1" s="1"/>
  <c r="M60" i="1"/>
  <c r="L60" i="1"/>
  <c r="I60" i="1"/>
  <c r="G60" i="1"/>
  <c r="O59" i="1"/>
  <c r="P59" i="1" s="1"/>
  <c r="M59" i="1"/>
  <c r="L59" i="1"/>
  <c r="I59" i="1"/>
  <c r="G59" i="1"/>
  <c r="O58" i="1"/>
  <c r="P58" i="1" s="1"/>
  <c r="M58" i="1"/>
  <c r="L58" i="1"/>
  <c r="I58" i="1"/>
  <c r="G58" i="1"/>
  <c r="O57" i="1"/>
  <c r="P57" i="1" s="1"/>
  <c r="M57" i="1"/>
  <c r="L57" i="1"/>
  <c r="I57" i="1"/>
  <c r="G57" i="1"/>
  <c r="O56" i="1"/>
  <c r="P56" i="1" s="1"/>
  <c r="M56" i="1"/>
  <c r="L56" i="1"/>
  <c r="I56" i="1"/>
  <c r="G56" i="1"/>
  <c r="O55" i="1"/>
  <c r="P55" i="1" s="1"/>
  <c r="M55" i="1"/>
  <c r="L55" i="1"/>
  <c r="I55" i="1"/>
  <c r="G55" i="1"/>
  <c r="O54" i="1"/>
  <c r="P54" i="1" s="1"/>
  <c r="M54" i="1"/>
  <c r="L54" i="1"/>
  <c r="I54" i="1"/>
  <c r="G54" i="1"/>
  <c r="O53" i="1"/>
  <c r="P53" i="1" s="1"/>
  <c r="M53" i="1"/>
  <c r="L53" i="1"/>
  <c r="I53" i="1"/>
  <c r="G53" i="1"/>
  <c r="O52" i="1"/>
  <c r="P52" i="1" s="1"/>
  <c r="M52" i="1"/>
  <c r="L52" i="1"/>
  <c r="I52" i="1"/>
  <c r="G52" i="1"/>
  <c r="O47" i="1"/>
  <c r="P47" i="1" s="1"/>
  <c r="M47" i="1"/>
  <c r="L47" i="1"/>
  <c r="I47" i="1"/>
  <c r="G47" i="1"/>
  <c r="O46" i="1"/>
  <c r="P46" i="1" s="1"/>
  <c r="M46" i="1"/>
  <c r="L46" i="1"/>
  <c r="I46" i="1"/>
  <c r="G46" i="1"/>
  <c r="O45" i="1"/>
  <c r="P45" i="1" s="1"/>
  <c r="M45" i="1"/>
  <c r="L45" i="1"/>
  <c r="I45" i="1"/>
  <c r="G45" i="1"/>
  <c r="O44" i="1"/>
  <c r="P44" i="1" s="1"/>
  <c r="M44" i="1"/>
  <c r="L44" i="1"/>
  <c r="I44" i="1"/>
  <c r="G44" i="1"/>
  <c r="O43" i="1"/>
  <c r="P43" i="1" s="1"/>
  <c r="M43" i="1"/>
  <c r="L43" i="1"/>
  <c r="I43" i="1"/>
  <c r="G43" i="1"/>
  <c r="O42" i="1"/>
  <c r="P42" i="1" s="1"/>
  <c r="M42" i="1"/>
  <c r="L42" i="1"/>
  <c r="I42" i="1"/>
  <c r="G42" i="1"/>
  <c r="O41" i="1"/>
  <c r="P41" i="1" s="1"/>
  <c r="M41" i="1"/>
  <c r="L41" i="1"/>
  <c r="I41" i="1"/>
  <c r="G41" i="1"/>
  <c r="O40" i="1"/>
  <c r="P40" i="1" s="1"/>
  <c r="M40" i="1"/>
  <c r="L40" i="1"/>
  <c r="I40" i="1"/>
  <c r="G40" i="1"/>
  <c r="O39" i="1"/>
  <c r="P39" i="1" s="1"/>
  <c r="M39" i="1"/>
  <c r="L39" i="1"/>
  <c r="I39" i="1"/>
  <c r="G39" i="1"/>
  <c r="O38" i="1"/>
  <c r="P38" i="1" s="1"/>
  <c r="M38" i="1"/>
  <c r="L38" i="1"/>
  <c r="I38" i="1"/>
  <c r="G38" i="1"/>
  <c r="O37" i="1"/>
  <c r="P37" i="1" s="1"/>
  <c r="M37" i="1"/>
  <c r="L37" i="1"/>
  <c r="I37" i="1"/>
  <c r="G37" i="1"/>
  <c r="O36" i="1"/>
  <c r="P36" i="1" s="1"/>
  <c r="M36" i="1"/>
  <c r="L36" i="1"/>
  <c r="I36" i="1"/>
  <c r="G36" i="1"/>
  <c r="G130" i="1" l="1"/>
  <c r="G131" i="1" s="1"/>
  <c r="G132" i="1" s="1"/>
  <c r="P130" i="1"/>
  <c r="G88" i="1"/>
  <c r="G90" i="1" s="1"/>
  <c r="P88" i="1"/>
  <c r="G48" i="1"/>
  <c r="G49" i="1" s="1"/>
  <c r="G50" i="1" s="1"/>
  <c r="P48" i="1"/>
  <c r="M25" i="1"/>
  <c r="M26" i="1"/>
  <c r="M27" i="1"/>
  <c r="M28" i="1"/>
  <c r="M29" i="1"/>
  <c r="M30" i="1"/>
  <c r="M3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11" i="1"/>
  <c r="P131" i="1" l="1"/>
  <c r="P132" i="1" s="1"/>
  <c r="P89" i="1"/>
  <c r="P90" i="1" s="1"/>
  <c r="P49" i="1"/>
  <c r="P50" i="1" s="1"/>
  <c r="G23" i="1"/>
  <c r="G24" i="1"/>
  <c r="G25" i="1"/>
  <c r="G26" i="1"/>
  <c r="G27" i="1"/>
  <c r="G28" i="1"/>
  <c r="G29" i="1"/>
  <c r="G30" i="1"/>
  <c r="G31" i="1"/>
  <c r="G12" i="1"/>
  <c r="G13" i="1"/>
  <c r="G14" i="1"/>
  <c r="G15" i="1"/>
  <c r="G16" i="1"/>
  <c r="G17" i="1"/>
  <c r="G18" i="1"/>
  <c r="G19" i="1"/>
  <c r="G20" i="1"/>
  <c r="G21" i="1"/>
  <c r="G22" i="1"/>
  <c r="G11" i="1"/>
  <c r="P24" i="1" l="1"/>
  <c r="L24" i="1"/>
  <c r="I24" i="1"/>
  <c r="O20" i="1" l="1"/>
  <c r="P20" i="1" s="1"/>
  <c r="O21" i="1"/>
  <c r="P21" i="1" s="1"/>
  <c r="O22" i="1"/>
  <c r="P22" i="1" s="1"/>
  <c r="O23" i="1"/>
  <c r="P23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L20" i="1"/>
  <c r="L21" i="1"/>
  <c r="L22" i="1"/>
  <c r="L23" i="1"/>
  <c r="L25" i="1"/>
  <c r="L26" i="1"/>
  <c r="L27" i="1"/>
  <c r="L28" i="1"/>
  <c r="L29" i="1"/>
  <c r="L30" i="1"/>
  <c r="L31" i="1"/>
  <c r="I20" i="1"/>
  <c r="I21" i="1"/>
  <c r="I22" i="1"/>
  <c r="I23" i="1"/>
  <c r="I25" i="1"/>
  <c r="I26" i="1"/>
  <c r="I27" i="1"/>
  <c r="I28" i="1"/>
  <c r="I29" i="1"/>
  <c r="I30" i="1"/>
  <c r="I31" i="1"/>
  <c r="O19" i="1" l="1"/>
  <c r="P19" i="1" s="1"/>
  <c r="L19" i="1"/>
  <c r="I19" i="1"/>
  <c r="O18" i="1"/>
  <c r="P18" i="1" s="1"/>
  <c r="L18" i="1"/>
  <c r="I18" i="1"/>
  <c r="O17" i="1"/>
  <c r="P17" i="1" s="1"/>
  <c r="L17" i="1"/>
  <c r="I17" i="1"/>
  <c r="O16" i="1"/>
  <c r="P16" i="1" s="1"/>
  <c r="L16" i="1"/>
  <c r="I16" i="1"/>
  <c r="O15" i="1"/>
  <c r="P15" i="1" s="1"/>
  <c r="L15" i="1"/>
  <c r="I15" i="1"/>
  <c r="O14" i="1"/>
  <c r="P14" i="1" s="1"/>
  <c r="L14" i="1"/>
  <c r="I14" i="1"/>
  <c r="O13" i="1"/>
  <c r="P13" i="1" s="1"/>
  <c r="L13" i="1"/>
  <c r="I13" i="1"/>
  <c r="O12" i="1"/>
  <c r="P12" i="1" s="1"/>
  <c r="L12" i="1"/>
  <c r="I12" i="1"/>
  <c r="O11" i="1"/>
  <c r="P11" i="1" s="1"/>
  <c r="L11" i="1"/>
  <c r="I11" i="1"/>
  <c r="P32" i="1" l="1"/>
  <c r="G32" i="1"/>
  <c r="G33" i="1" l="1"/>
  <c r="G34" i="1" s="1"/>
  <c r="P33" i="1"/>
  <c r="P34" i="1" s="1"/>
</calcChain>
</file>

<file path=xl/sharedStrings.xml><?xml version="1.0" encoding="utf-8"?>
<sst xmlns="http://schemas.openxmlformats.org/spreadsheetml/2006/main" count="524" uniqueCount="185">
  <si>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</si>
  <si>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</si>
  <si>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</si>
  <si>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</si>
  <si>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</si>
  <si>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</si>
  <si>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</si>
  <si>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</si>
  <si>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</si>
  <si>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</si>
  <si>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</si>
  <si>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</si>
  <si>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</si>
  <si>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</si>
  <si>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</si>
  <si>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</si>
  <si>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</si>
  <si>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</si>
  <si>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Картридж HP (Q5950A) черный для HP Сolor LaserJet 4700 (10000 стр) оригинальный</t>
  </si>
  <si>
    <t>Картридж HP (Q5951A) голубой для HP Сolor LaserJet 4700 (10000 стр) оригинальный</t>
  </si>
  <si>
    <t>Картридж HP (Q5952A) желтый для HP LaserJet 4700 (10000 стр) оригинальный</t>
  </si>
  <si>
    <t>Картридж HP (Q5953A) розовый для HP LaserJet 4700 (10000 стр) оригинальный</t>
  </si>
  <si>
    <t>Картридж HP CE270A Black (оригинальный)</t>
  </si>
  <si>
    <t>Картридж HP CE271A голубой cyan (оригинальный)</t>
  </si>
  <si>
    <t>Картридж HP CE272A yellow (оригинальный)</t>
  </si>
  <si>
    <t>Картридж HP CE273A Magenta (оригинальный)</t>
  </si>
  <si>
    <t>Картридж HP (Q2612A) черный для HP LaserJet 1010/1012/1015/1020/3015/3020/3030/3050/3052/3055 (2500 стр) оригинальный</t>
  </si>
  <si>
    <t>Картридж HP (Q7553X) черный для HP LJ P2015 (7000 стр) оригинальный</t>
  </si>
  <si>
    <t>Картридж HP (CF280X) черный для HP LaserJet Pro M401/M425 (6900 стр) оригинальный</t>
  </si>
  <si>
    <t>Kартридж CF281X Hewlett-Packard HP 81X Black LaserJet увеличенной емкости(оригинальный)</t>
  </si>
  <si>
    <t>Картридж HP (CE390X) черный для HP LaserJet M4555 (24000 стр) оригинальный</t>
  </si>
  <si>
    <t>Картридж HP (CE505X) черный для HP LaserJet P2035/P2055d/P2055dn (6500 стр) оригинальный</t>
  </si>
  <si>
    <t>Картридж HP CF214X для HP LaserJet 700 MFP/M712/ M725/MFP Enterprise 700 (оригинальный)</t>
  </si>
  <si>
    <t>Картридж Kyocera (TK-7300) черный для  Kyocera P4040DN(оригинальный)</t>
  </si>
  <si>
    <t>Картридж Kyocera (TK-3130) черный для  Kyosera FS-4200 black (оригинальный)</t>
  </si>
  <si>
    <t>Тонер-картридж Kyocera TK-5280K 13 000 стр. Black для M6235cidn/M6635cidn/P6235cdn</t>
  </si>
  <si>
    <t>Тонер-картридж Kyocera TK-5280C 11 000 стр. Cyan для M6235cidn/M6635cidn/P6235cdn</t>
  </si>
  <si>
    <t>Тонер-картридж Kyocera TK-5280M 11 000 стр. Magenta для M6235cidn/M6635cidn/P6235cdn</t>
  </si>
  <si>
    <t>Тонер-картридж Kyocera TK-5280Y 11 000 стр. Yellow для M6235cidn/M6635cidn/P6235cdn</t>
  </si>
  <si>
    <t>АО "ДРСК"</t>
  </si>
  <si>
    <t>ИТОГО АО "ДРСК" без НДС, руб.</t>
  </si>
  <si>
    <t>АО "ДРСК" филиал Амурские электрические сети</t>
  </si>
  <si>
    <t>ИТОГО АО "ДРСК" филиал Амурские электрические сети без НДС, руб.</t>
  </si>
  <si>
    <t xml:space="preserve">Картридж HP Q7553A </t>
  </si>
  <si>
    <t>Сервисный комплект Kyocera Mita DK-6306 оригинал</t>
  </si>
  <si>
    <t>Сервисный комплект Kyocera Mita DК-320 оригинал</t>
  </si>
  <si>
    <t>Сервисный комплект Kyocera Mita FK-6307B оригинал</t>
  </si>
  <si>
    <t>Сервисный комплект Kyocera Mita FК-150E оригинал</t>
  </si>
  <si>
    <t>Сервисный комплект Kyocera Mita FК-170E оригинал</t>
  </si>
  <si>
    <t>Сервисный комплект Kyocera Mita МК-1140 оригинал</t>
  </si>
  <si>
    <t>Сервисный комплект Kyocera Mita МК-3130 оригинал</t>
  </si>
  <si>
    <t>Сервисный комплект Kyocera Mita МК-350B оригинал</t>
  </si>
  <si>
    <t>Тонер-картридж  TK-6305 для Kyocera 3501 оригинал</t>
  </si>
  <si>
    <t>Тонер-картридж TK-1140 для Kyocera FS-1035 оригинал</t>
  </si>
  <si>
    <t>Тонер-картридж TK-3130 для Kyocera FS-4200 оригинал</t>
  </si>
  <si>
    <t>АО "ДРСК" филиал Хабаровские электрические сети</t>
  </si>
  <si>
    <t>ИТОГО АО "ДРСК" филиал Хабаровские электрические сети без НДС, руб.</t>
  </si>
  <si>
    <t>Картридж Konica Minolta TN-324K Black (A8DA150) original</t>
  </si>
  <si>
    <t>Картридж Konica Minolta TN-324Y Yellow (A8DA250) original</t>
  </si>
  <si>
    <t>Картридж Konica Minolta TN-324M Magenta (A8DA350) original</t>
  </si>
  <si>
    <t>Картридж Konica Minolta TN-324C Cyan (A8DA450) original</t>
  </si>
  <si>
    <t>Картридж HP Officejet Pro 8100 CN046AE Cyan (№951XL) original</t>
  </si>
  <si>
    <t>Картридж HP Officejet Pro 8100 CN048AE Yellow (№951XL) original</t>
  </si>
  <si>
    <t>Картридж Epson SureColor SC-T7200 Cyan (C13T694200) original</t>
  </si>
  <si>
    <t>Картридж Epson SureColor SC-T7200 Yellow (C13T694400) original</t>
  </si>
  <si>
    <t>Картридж Epson SureColor SC-T7200 Magenta (C13T694300) original</t>
  </si>
  <si>
    <t>Картридж Epson SureColor SC-T7200 Black (C13T694500) original</t>
  </si>
  <si>
    <t>Картридж Kyocera Ecosys M2040dn TK-1170 (1T02S50NL0) original</t>
  </si>
  <si>
    <t>Картридж Canon mf4570dn 728 (3500B010) original</t>
  </si>
  <si>
    <t>Картридж HP 305А (CE410A) черный</t>
  </si>
  <si>
    <t>Картридж HP 305А (CE411A) голубой</t>
  </si>
  <si>
    <t>Картридж HP 305А (CE412A) желтый</t>
  </si>
  <si>
    <t>Картридж HP 305А (CE413A) пурпурный</t>
  </si>
  <si>
    <t>Тонер-картридж Oki C810/ 830 8K (black) {44059120/44059108}</t>
  </si>
  <si>
    <t>Тонер-картридж Oki C810/ 830 8K (cyan) {44059119/44059107}</t>
  </si>
  <si>
    <t>Тонер-картридж Oki C810/ 830 8K (yellow) {44059117/44059105}</t>
  </si>
  <si>
    <t>Тонер-картридж Oki C810/ 830 8K (magenta) {44059118/44059106}</t>
  </si>
  <si>
    <t>OKI 44064009 оригинальный фотобарабан (желтый)</t>
  </si>
  <si>
    <t>OKI 44064010 оригинальный фотобарабан (пурпурный)</t>
  </si>
  <si>
    <t>OKI 44064011 оригинальный фотобарабан (голубой)</t>
  </si>
  <si>
    <t>OKI 44064012 оригинальный фотобарабан (черный)</t>
  </si>
  <si>
    <t xml:space="preserve">Картридж HP CE285A для HP LaserJet Pro P1102/P1102w/P1104/P1104w/P1106/P1106w/P1107/ M1216nfh/M1217nfw/M1248nfs black (оригинальный)   </t>
  </si>
  <si>
    <t>Тонер Картридж Canon 737 9435B004 черный</t>
  </si>
  <si>
    <t xml:space="preserve">Картридж HP CE505А для HP LaserJet P2055 black (оригинальный)   </t>
  </si>
  <si>
    <t>Картридж HP CB436A</t>
  </si>
  <si>
    <t>Картридж HP Q2612A</t>
  </si>
  <si>
    <t>Картридж лазерный Canon FX10</t>
  </si>
  <si>
    <t>Картридж лазерный Panasonic KX-FAT88A</t>
  </si>
  <si>
    <t>DV-1130 Блок проявки (оригинальный) (для Kyocera 2530)</t>
  </si>
  <si>
    <t>DK-150 Блок фотобарабана (оригинальный) (для Kyocera 2530)</t>
  </si>
  <si>
    <t>DV-1140 Блок проявки (оригинальный) (для Kyocera 2035)</t>
  </si>
  <si>
    <t>DK-170 Блок фотобарабана (оригинальный) (для Kyocera 2035)</t>
  </si>
  <si>
    <t>АО "ДРСК" филиал Приморские электрические сети</t>
  </si>
  <si>
    <t>ИТОГО АО "ДРСК" филиал Приморские электрические сети без НДС, руб.</t>
  </si>
  <si>
    <t>Картридж Xerox CopyCentre C118, XeroxWorkCentre C118/M118/M118i (оригинальный) (006R01179)</t>
  </si>
  <si>
    <t>Картридж HP 121(CC640HE) оригинальный</t>
  </si>
  <si>
    <t>Картридж HP 122(CH562HE) оригинальный</t>
  </si>
  <si>
    <r>
      <t xml:space="preserve">Картридж HP (Q7516A) черный для </t>
    </r>
    <r>
      <rPr>
        <sz val="10"/>
        <color rgb="FF000000"/>
        <rFont val="Times New Roman"/>
        <family val="1"/>
        <charset val="204"/>
      </rPr>
      <t xml:space="preserve">HP LaserJet 5200/5200n/5200tn/5200dtn/5200le black (оригинальный)  </t>
    </r>
  </si>
  <si>
    <t>Картридж HP (CE255A) черный для HP LaserJet Pro P3015 LaserJet Enterprise 500 MFP/M525f black (оригинальный) (CE255A)</t>
  </si>
  <si>
    <t xml:space="preserve">Картридж HP CE505А для HP LaserJet P2055 black (оригинальный)  </t>
  </si>
  <si>
    <t xml:space="preserve">Картридж HP CF226X (№26X) Black для LaserJet Pro M402 (оригинальный)  </t>
  </si>
  <si>
    <t>Картридж HP CF283X (№83X) Black для LaserJet Pro M201 оригинальный</t>
  </si>
  <si>
    <t>Картридж Canon CL-513 оригинальный</t>
  </si>
  <si>
    <t>Картридж HP CE250A оригинальный</t>
  </si>
  <si>
    <t>Картридж HP CE251A оригинальный</t>
  </si>
  <si>
    <t>Картридж KX-ZFAT411A7 для МФУ Panasonic KX-MB2000 оригинальный</t>
  </si>
  <si>
    <t>Картридж 1230D (Ricoh Aficio 2016/2020/2015/2018/MP1500/1900/1600/2000 black) оригинальный</t>
  </si>
  <si>
    <t>Картридж 1270D (Ricoh Aficio MP201 black) оригинальный</t>
  </si>
  <si>
    <t>Картридж 841040 (Ricoh Aficio MP2500 black) оригинальный</t>
  </si>
  <si>
    <t xml:space="preserve">Картридж 841769 (Ricoh Aficio MP2501 black) оригинальный </t>
  </si>
  <si>
    <t xml:space="preserve">Картридж 841711 (Ricoh Aficio MP301 black) оригинальный </t>
  </si>
  <si>
    <t>Картридж Canon PG-512 оригинальный</t>
  </si>
  <si>
    <t>Набор картриджей EPSON T079A Stylus P50/P660/PX720WD (C13T079A4A10)</t>
  </si>
  <si>
    <t>Тонер-картридж TK-1170 для Kyocera М2040 (оригинал)</t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</si>
  <si>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(TK-170) для Kyocera P2135dn (TK-170)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</si>
  <si>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(TK-3100) черный для  Kyocera FS-2100DN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</si>
  <si>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(TK-350) черный для  Kyocera FS-3040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</si>
  <si>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(TK-1130) черный для  Kyocera M-2530DN оригинальный</t>
    </r>
  </si>
  <si>
    <t>Картридж EPSON T6641 оригинальный</t>
  </si>
  <si>
    <t>Картридж EPSON T6642 оригинальный</t>
  </si>
  <si>
    <t>Картридж EPSON T6643 оригинальный</t>
  </si>
  <si>
    <t>Картридж EPSON T6644 оригинальный</t>
  </si>
  <si>
    <t>Картридж HP 45 51645A черный оригинальный</t>
  </si>
  <si>
    <t>Картридж HP 78 С6578D цветной оригинальный</t>
  </si>
  <si>
    <t>Картридж желтый HP Q6002A оригинальный</t>
  </si>
  <si>
    <t>Картридж красный HP Q6003A оригинальный</t>
  </si>
  <si>
    <t>Картридж синий HP Q6001A оригинальный</t>
  </si>
  <si>
    <t>Картридж черный  HP Q6000A оригинальный</t>
  </si>
  <si>
    <t>Картридж HP HP740A оригинальный</t>
  </si>
  <si>
    <t>Картридж HP HP741A оригинальный</t>
  </si>
  <si>
    <t>Картридж HP HP742A оригинальный</t>
  </si>
  <si>
    <t>Картридж HP HP743A оригинальный</t>
  </si>
  <si>
    <t>АО "ДРСК" филиал Электрические сети ЕАО</t>
  </si>
  <si>
    <t>ИТОГО АО "ДРСК" филиалЭлектрические сети ЕАО без НДС, руб.</t>
  </si>
  <si>
    <t>АО "ДРСК" филиал Южно-Якутские электрические сети</t>
  </si>
  <si>
    <t>ИТОГО АО "ДРСК" филиал Южно-Якутские электрические сети без НДС, руб.</t>
  </si>
  <si>
    <t>Тонер-картридж Kyocera TK-1140 для Kyocera FS-1035MFP(DP)/1135MFP (7200 стр) оригинальный</t>
  </si>
  <si>
    <t>Тонер-картридж Kyocera TK-130 для Kyocera FS-1028MFP(DP)/1128MFP (7200 стр) оригинальный</t>
  </si>
  <si>
    <t>Тонер-картридж Kyocera TK-3130 для FS-4200 оригинальный</t>
  </si>
  <si>
    <t>Тонер-картридж Kyocera TK-320 для Kyocera FS-3900DN оригинальный</t>
  </si>
  <si>
    <t>Тонер-картридж Kyocera TK-6305 для TASKalfa 3501i (35000 стр) оригинальный</t>
  </si>
  <si>
    <t>Тонер-картридж Kyocera TK-6325 для TASKalfa 4002i (35000 стр) оригинальный</t>
  </si>
  <si>
    <t>Тонер-картридж Kyocera TK-8335C для Kyocera TASKalfa 3252ci оригинальный</t>
  </si>
  <si>
    <t>Тонер-картридж Kyocera TK-8335K для Kyocera TASKalfa 3252ci оригинальный</t>
  </si>
  <si>
    <t>Тонер-картридж Kyocera TK-8335M для Kyocera TASKalfa 3252ci оригинальный</t>
  </si>
  <si>
    <t>Тонер-картридж Kyocera TK-8335Y для Kyocera TASKalfa 3252ci оригинальный</t>
  </si>
  <si>
    <t>Тонер картридж TK-3190 для Kyocera ECOSYS M3660idn оригинальный</t>
  </si>
  <si>
    <t>Kартридж HP (CF210X) черный для LJ 5L/6L/3100/3150 (2400 стр) оригинальный</t>
  </si>
  <si>
    <t>Kартридж HP (CF211A) голубой для LaserJet Pro M251/M276 (1800 стр) оригинальный</t>
  </si>
  <si>
    <t>Kартридж HP (CF212A) желтый для LJ Pro M251/M276 (1800 стр) оригинальный</t>
  </si>
  <si>
    <t>Kартридж HP (CF213A) пурпурный для LaserJet Pro M251/M276 (1800 стр) оригинальный</t>
  </si>
  <si>
    <t>Cтруйный картридж HP (C6656AE), черный, оригинальный</t>
  </si>
  <si>
    <t>Cтруйный картридж HP (C6657AE), черный, оригинальный</t>
  </si>
  <si>
    <t>Картридж HP (Q7516A) черный для HP LaserJet 5200 (12000 стр) (оригинальный)</t>
  </si>
  <si>
    <t>Картридж HP C1Q12A HP 727 Matte Black</t>
  </si>
  <si>
    <t>Картридж HP F9J79A HP 727 Photo Black</t>
  </si>
  <si>
    <t>Картридж HP F9J80A HP 727 Gray</t>
  </si>
  <si>
    <t>Картридж HP F9J76A HP 727 Cyan</t>
  </si>
  <si>
    <t>Картридж HP F9J78A HP 727 Yellow</t>
  </si>
  <si>
    <t>Картридж HP F9J77A HP 727 Yellow</t>
  </si>
  <si>
    <t>Картридж HP C9403A HP 72 Matte Black</t>
  </si>
  <si>
    <t>Картридж HP C9370A HP 72 Photo Black</t>
  </si>
  <si>
    <t>Картридж HP C9374A HP 72 Gray</t>
  </si>
  <si>
    <t>Картридж HP C9371A HP 72 Cyan</t>
  </si>
  <si>
    <t>Картридж HP C9373A HP 72 Yellow</t>
  </si>
  <si>
    <t>Картридж HP C9372A HP 72 Magenta</t>
  </si>
  <si>
    <t>Картридж HP CH565A Black для DesignJet 111 / 510 серии</t>
  </si>
  <si>
    <t>Картридж HP C4911A HP 82 Cyan</t>
  </si>
  <si>
    <t>Картридж HP C4913A HP 82 Yellow</t>
  </si>
  <si>
    <t>Картридж HP C4912A HP 82 Magenta</t>
  </si>
  <si>
    <t>Тонер-картридж TK-1170 (1T02S50NL0) для Kyocera M2040dn/M2540dn/M2640 (оригинальный)</t>
  </si>
  <si>
    <r>
      <t xml:space="preserve">Блок проявки DV-1150 </t>
    </r>
    <r>
      <rPr>
        <sz val="10"/>
        <color rgb="FF000000"/>
        <rFont val="Times New Roman"/>
        <family val="1"/>
        <charset val="204"/>
      </rPr>
      <t>Kyocera оригинальный</t>
    </r>
  </si>
  <si>
    <t>Термоблок Kyocera Mita FК-1150 оригинал</t>
  </si>
  <si>
    <t>Термоблок Kyocera Mita FК-171 оригинал</t>
  </si>
  <si>
    <r>
      <t xml:space="preserve">Блок проявки DV-1140(E) </t>
    </r>
    <r>
      <rPr>
        <sz val="10"/>
        <color rgb="FF000000"/>
        <rFont val="Times New Roman"/>
        <family val="1"/>
        <charset val="204"/>
      </rPr>
      <t>Kyocera оригинальный</t>
    </r>
  </si>
  <si>
    <t>Тонер-картридж TK-7205 (1T02NL0NL0) для Kyocera TASKalfa 3510i  (оригинальный)</t>
  </si>
  <si>
    <t>Печатающая головка HP 72 C9383A (Magenta, Cyan) для HP DesignJet T1100ps</t>
  </si>
  <si>
    <t>Печатающая головка HP 72 C9384A (Matte Black, Yellow) для HP DesignJet T1100ps</t>
  </si>
  <si>
    <t>Печатающая головка HP 72 C9380A (Gray, Photo Black) для HP DesignJet T1100ps</t>
  </si>
  <si>
    <t>ИТОГО АО "ДРСК"  без НДС, руб.</t>
  </si>
  <si>
    <t>Приложение № 8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</si>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</sst>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2" fillId="4" borderId="18" xfId="0" applyNumberFormat="1" applyFont="1" applyFill="1" applyBorder="1" applyAlignment="1">
      <alignment horizontal="center" vertical="top" wrapText="1"/>
    </xf>
    <xf numFmtId="4" fontId="2" fillId="4" borderId="17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9" fontId="7" fillId="2" borderId="19" xfId="0" applyNumberFormat="1" applyFont="1" applyFill="1" applyBorder="1" applyAlignment="1" applyProtection="1">
      <alignment horizontal="center" vertical="top" wrapText="1"/>
    </xf>
    <xf numFmtId="0" fontId="4" fillId="0" borderId="21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" fillId="4" borderId="22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49" fontId="7" fillId="2" borderId="23" xfId="0" applyNumberFormat="1" applyFont="1" applyFill="1" applyBorder="1" applyAlignment="1" applyProtection="1">
      <alignment horizontal="left" vertical="top" wrapText="1"/>
      <protection locked="0"/>
    </xf>
    <xf numFmtId="49" fontId="7" fillId="2" borderId="24" xfId="0" applyNumberFormat="1" applyFont="1" applyFill="1" applyBorder="1" applyAlignment="1" applyProtection="1">
      <alignment horizontal="left" vertical="top" wrapText="1"/>
      <protection locked="0"/>
    </xf>
    <xf numFmtId="4" fontId="2" fillId="5" borderId="25" xfId="0" applyNumberFormat="1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center" wrapText="1"/>
    </xf>
    <xf numFmtId="3" fontId="2" fillId="5" borderId="20" xfId="0" applyNumberFormat="1" applyFont="1" applyFill="1" applyBorder="1" applyAlignment="1">
      <alignment horizontal="center" vertical="top" wrapText="1"/>
    </xf>
    <xf numFmtId="4" fontId="7" fillId="2" borderId="20" xfId="0" applyNumberFormat="1" applyFont="1" applyFill="1" applyBorder="1" applyAlignment="1" applyProtection="1">
      <alignment horizontal="center" vertical="top" wrapText="1"/>
      <protection locked="0"/>
    </xf>
    <xf numFmtId="4" fontId="11" fillId="5" borderId="2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12" fillId="0" borderId="27" xfId="0" applyFont="1" applyBorder="1" applyAlignment="1">
      <alignment horizontal="center" vertical="center" wrapText="1"/>
    </xf>
    <xf numFmtId="4" fontId="7" fillId="5" borderId="25" xfId="0" applyNumberFormat="1" applyFont="1" applyFill="1" applyBorder="1" applyAlignment="1" applyProtection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0" fontId="4" fillId="0" borderId="20" xfId="0" applyFont="1" applyBorder="1" applyAlignment="1">
      <alignment horizontal="center"/>
    </xf>
    <xf numFmtId="0" fontId="12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12" fillId="0" borderId="30" xfId="0" applyFont="1" applyBorder="1" applyAlignment="1">
      <alignment vertical="center" wrapText="1"/>
    </xf>
    <xf numFmtId="4" fontId="7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1" fillId="5" borderId="30" xfId="0" applyNumberFormat="1" applyFont="1" applyFill="1" applyBorder="1" applyAlignment="1" applyProtection="1">
      <alignment horizontal="center" vertical="top" wrapText="1"/>
    </xf>
    <xf numFmtId="0" fontId="12" fillId="0" borderId="30" xfId="0" applyFont="1" applyBorder="1" applyAlignment="1">
      <alignment horizontal="center" vertical="center" wrapText="1"/>
    </xf>
    <xf numFmtId="4" fontId="7" fillId="5" borderId="18" xfId="0" applyNumberFormat="1" applyFont="1" applyFill="1" applyBorder="1" applyAlignment="1" applyProtection="1">
      <alignment horizontal="center" vertical="top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5" borderId="30" xfId="0" applyNumberFormat="1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4" fontId="7" fillId="2" borderId="43" xfId="0" applyNumberFormat="1" applyFont="1" applyFill="1" applyBorder="1" applyAlignment="1" applyProtection="1">
      <alignment horizontal="center" vertical="top" wrapText="1"/>
      <protection locked="0"/>
    </xf>
    <xf numFmtId="4" fontId="7" fillId="2" borderId="44" xfId="0" applyNumberFormat="1" applyFont="1" applyFill="1" applyBorder="1" applyAlignment="1" applyProtection="1">
      <alignment horizontal="center" vertical="top" wrapText="1"/>
      <protection locked="0"/>
    </xf>
    <xf numFmtId="0" fontId="13" fillId="0" borderId="20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4" fontId="11" fillId="5" borderId="45" xfId="0" applyNumberFormat="1" applyFont="1" applyFill="1" applyBorder="1" applyAlignment="1" applyProtection="1">
      <alignment horizontal="center" vertical="top" wrapText="1"/>
    </xf>
    <xf numFmtId="0" fontId="12" fillId="7" borderId="46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4" fontId="11" fillId="5" borderId="47" xfId="0" applyNumberFormat="1" applyFont="1" applyFill="1" applyBorder="1" applyAlignment="1" applyProtection="1">
      <alignment horizontal="center" vertical="top" wrapText="1"/>
    </xf>
    <xf numFmtId="4" fontId="11" fillId="5" borderId="31" xfId="0" applyNumberFormat="1" applyFont="1" applyFill="1" applyBorder="1" applyAlignment="1" applyProtection="1">
      <alignment horizontal="center" vertical="top" wrapText="1"/>
    </xf>
    <xf numFmtId="4" fontId="11" fillId="5" borderId="23" xfId="0" applyNumberFormat="1" applyFont="1" applyFill="1" applyBorder="1" applyAlignment="1" applyProtection="1">
      <alignment horizontal="center" vertical="top" wrapText="1"/>
    </xf>
    <xf numFmtId="4" fontId="11" fillId="6" borderId="23" xfId="0" applyNumberFormat="1" applyFont="1" applyFill="1" applyBorder="1" applyAlignment="1" applyProtection="1">
      <alignment horizontal="center" vertical="top" wrapText="1"/>
    </xf>
    <xf numFmtId="4" fontId="11" fillId="6" borderId="20" xfId="0" applyNumberFormat="1" applyFont="1" applyFill="1" applyBorder="1" applyAlignment="1" applyProtection="1">
      <alignment horizontal="center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 applyProtection="1">
      <alignment horizontal="right" vertical="center" wrapText="1"/>
    </xf>
    <xf numFmtId="4" fontId="8" fillId="4" borderId="5" xfId="0" applyNumberFormat="1" applyFont="1" applyFill="1" applyBorder="1" applyAlignment="1" applyProtection="1">
      <alignment horizontal="right" vertical="center" wrapText="1"/>
    </xf>
    <xf numFmtId="4" fontId="8" fillId="4" borderId="6" xfId="0" applyNumberFormat="1" applyFont="1" applyFill="1" applyBorder="1" applyAlignment="1" applyProtection="1">
      <alignment horizontal="right" vertical="center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5" fillId="3" borderId="10" xfId="0" applyFont="1" applyFill="1" applyBorder="1" applyAlignment="1">
      <alignment horizontal="center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3"/>
  <sheetViews>
    <sheetView tabSelected="1" topLeftCell="D175" zoomScale="90" zoomScaleNormal="90" workbookViewId="0">
      <selection activeCell="J195" sqref="J195"/>
    </sheetView>
  </sheetViews>
  <sheetFormatPr defaultRowHeight="15" x14ac:dyDescent="0.25"/>
  <cols>
    <col min="1" max="1" width="4.5703125" customWidth="1"/>
    <col min="2" max="2" width="9.140625" customWidth="1"/>
    <col min="3" max="3" width="53.5703125" style="24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8" max="8" width="11.42578125" bestFit="1" customWidth="1"/>
    <col min="10" max="10" width="55" style="24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5" t="s">
        <v>180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6" t="s">
        <v>11</v>
      </c>
      <c r="C3" s="67"/>
      <c r="D3" s="67"/>
      <c r="E3" s="68"/>
      <c r="F3" s="84">
        <v>4768644.07</v>
      </c>
      <c r="G3" s="11" t="s">
        <v>2</v>
      </c>
      <c r="H3" s="1"/>
      <c r="I3" s="66" t="s">
        <v>181</v>
      </c>
      <c r="J3" s="67"/>
      <c r="K3" s="67"/>
      <c r="L3" s="67"/>
      <c r="M3" s="67"/>
      <c r="N3" s="67"/>
      <c r="O3" s="67"/>
      <c r="P3" s="67"/>
      <c r="Q3" s="82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85" t="s">
        <v>182</v>
      </c>
      <c r="J4" s="85"/>
      <c r="K4" s="85"/>
      <c r="L4" s="8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86" t="s">
        <v>183</v>
      </c>
      <c r="J5" s="86"/>
      <c r="K5" s="86"/>
      <c r="L5" s="8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75" t="s">
        <v>12</v>
      </c>
      <c r="C8" s="76"/>
      <c r="D8" s="77"/>
      <c r="E8" s="77"/>
      <c r="F8" s="78"/>
      <c r="G8" s="79"/>
      <c r="H8" s="3"/>
      <c r="I8" s="66" t="s">
        <v>3</v>
      </c>
      <c r="J8" s="67"/>
      <c r="K8" s="67"/>
      <c r="L8" s="67"/>
      <c r="M8" s="67"/>
      <c r="N8" s="67"/>
      <c r="O8" s="67"/>
      <c r="P8" s="82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B9" s="43" t="s">
        <v>4</v>
      </c>
      <c r="C9" s="44" t="s">
        <v>0</v>
      </c>
      <c r="D9" s="44" t="s">
        <v>8</v>
      </c>
      <c r="E9" s="45" t="s">
        <v>9</v>
      </c>
      <c r="F9" s="45" t="s">
        <v>5</v>
      </c>
      <c r="G9" s="46" t="s">
        <v>10</v>
      </c>
      <c r="H9" s="1"/>
      <c r="I9" s="5" t="s">
        <v>4</v>
      </c>
      <c r="J9" s="15" t="s">
        <v>1</v>
      </c>
      <c r="K9" s="20" t="s">
        <v>14</v>
      </c>
      <c r="L9" s="15" t="s">
        <v>8</v>
      </c>
      <c r="M9" s="20" t="s">
        <v>9</v>
      </c>
      <c r="N9" s="20" t="s">
        <v>15</v>
      </c>
      <c r="O9" s="20" t="s">
        <v>5</v>
      </c>
      <c r="P9" s="6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thickBot="1" x14ac:dyDescent="0.3">
      <c r="B10" s="47"/>
      <c r="C10" s="48" t="s">
        <v>39</v>
      </c>
      <c r="D10" s="48"/>
      <c r="E10" s="48"/>
      <c r="F10" s="48"/>
      <c r="G10" s="49"/>
      <c r="H10" s="1"/>
      <c r="I10" s="40"/>
      <c r="J10" s="39"/>
      <c r="K10" s="39"/>
      <c r="L10" s="39"/>
      <c r="M10" s="39"/>
      <c r="N10" s="39"/>
      <c r="O10" s="39"/>
      <c r="P10" s="32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6.75" customHeight="1" x14ac:dyDescent="0.25">
      <c r="A11" s="4"/>
      <c r="B11" s="33">
        <v>1</v>
      </c>
      <c r="C11" s="34" t="s">
        <v>18</v>
      </c>
      <c r="D11" s="35" t="s">
        <v>13</v>
      </c>
      <c r="E11" s="36">
        <v>14242.5</v>
      </c>
      <c r="F11" s="37">
        <v>4</v>
      </c>
      <c r="G11" s="38">
        <f>E11*F11</f>
        <v>56970</v>
      </c>
      <c r="H11" s="16"/>
      <c r="I11" s="10">
        <f>B11</f>
        <v>1</v>
      </c>
      <c r="J11" s="34" t="s">
        <v>18</v>
      </c>
      <c r="K11" s="41"/>
      <c r="L11" s="42" t="str">
        <f>D11</f>
        <v>шт.</v>
      </c>
      <c r="M11" s="36">
        <f>E11</f>
        <v>14242.5</v>
      </c>
      <c r="N11" s="35"/>
      <c r="O11" s="42">
        <f>F11</f>
        <v>4</v>
      </c>
      <c r="P11" s="19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7" customHeight="1" x14ac:dyDescent="0.25">
      <c r="A12" s="4"/>
      <c r="B12" s="29">
        <v>2</v>
      </c>
      <c r="C12" s="30" t="s">
        <v>19</v>
      </c>
      <c r="D12" s="22" t="s">
        <v>13</v>
      </c>
      <c r="E12" s="23">
        <v>19571.669999999998</v>
      </c>
      <c r="F12" s="31">
        <v>4</v>
      </c>
      <c r="G12" s="26">
        <f t="shared" ref="G12:G31" si="0">E12*F12</f>
        <v>78286.679999999993</v>
      </c>
      <c r="H12" s="16"/>
      <c r="I12" s="10">
        <f t="shared" ref="I12:I31" si="1">B12</f>
        <v>2</v>
      </c>
      <c r="J12" s="30" t="s">
        <v>19</v>
      </c>
      <c r="K12" s="17"/>
      <c r="L12" s="21" t="str">
        <f t="shared" ref="L12:L31" si="2">D12</f>
        <v>шт.</v>
      </c>
      <c r="M12" s="23">
        <f t="shared" ref="M12:M31" si="3">E12</f>
        <v>19571.669999999998</v>
      </c>
      <c r="N12" s="22"/>
      <c r="O12" s="21">
        <f t="shared" ref="O12:O31" si="4">F12</f>
        <v>4</v>
      </c>
      <c r="P12" s="19">
        <f t="shared" ref="P12:P31" si="5">N12*O12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customHeight="1" x14ac:dyDescent="0.25">
      <c r="A13" s="4"/>
      <c r="B13" s="29">
        <v>3</v>
      </c>
      <c r="C13" s="30" t="s">
        <v>20</v>
      </c>
      <c r="D13" s="22" t="s">
        <v>13</v>
      </c>
      <c r="E13" s="23">
        <v>19571.669999999998</v>
      </c>
      <c r="F13" s="31">
        <v>3</v>
      </c>
      <c r="G13" s="26">
        <f t="shared" si="0"/>
        <v>58715.009999999995</v>
      </c>
      <c r="H13" s="16"/>
      <c r="I13" s="10">
        <f t="shared" si="1"/>
        <v>3</v>
      </c>
      <c r="J13" s="30" t="s">
        <v>20</v>
      </c>
      <c r="K13" s="17"/>
      <c r="L13" s="21" t="str">
        <f t="shared" si="2"/>
        <v>шт.</v>
      </c>
      <c r="M13" s="23">
        <f t="shared" si="3"/>
        <v>19571.669999999998</v>
      </c>
      <c r="N13" s="22"/>
      <c r="O13" s="21">
        <f t="shared" si="4"/>
        <v>3</v>
      </c>
      <c r="P13" s="19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8.5" customHeight="1" x14ac:dyDescent="0.25">
      <c r="A14" s="4"/>
      <c r="B14" s="29">
        <v>4</v>
      </c>
      <c r="C14" s="30" t="s">
        <v>21</v>
      </c>
      <c r="D14" s="22" t="s">
        <v>13</v>
      </c>
      <c r="E14" s="23">
        <v>19571.669999999998</v>
      </c>
      <c r="F14" s="31">
        <v>5</v>
      </c>
      <c r="G14" s="26">
        <f t="shared" si="0"/>
        <v>97858.349999999991</v>
      </c>
      <c r="H14" s="16"/>
      <c r="I14" s="10">
        <f t="shared" si="1"/>
        <v>4</v>
      </c>
      <c r="J14" s="30" t="s">
        <v>21</v>
      </c>
      <c r="K14" s="17"/>
      <c r="L14" s="21" t="str">
        <f t="shared" si="2"/>
        <v>шт.</v>
      </c>
      <c r="M14" s="23">
        <f t="shared" si="3"/>
        <v>19571.669999999998</v>
      </c>
      <c r="N14" s="22"/>
      <c r="O14" s="21">
        <f t="shared" si="4"/>
        <v>5</v>
      </c>
      <c r="P14" s="19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2" customHeight="1" x14ac:dyDescent="0.25">
      <c r="A15" s="4"/>
      <c r="B15" s="29">
        <v>5</v>
      </c>
      <c r="C15" s="30" t="s">
        <v>22</v>
      </c>
      <c r="D15" s="22" t="s">
        <v>13</v>
      </c>
      <c r="E15" s="23">
        <v>15590.83</v>
      </c>
      <c r="F15" s="31">
        <v>2</v>
      </c>
      <c r="G15" s="26">
        <f t="shared" si="0"/>
        <v>31181.66</v>
      </c>
      <c r="H15" s="16"/>
      <c r="I15" s="10">
        <f t="shared" si="1"/>
        <v>5</v>
      </c>
      <c r="J15" s="30" t="s">
        <v>22</v>
      </c>
      <c r="K15" s="17"/>
      <c r="L15" s="21" t="str">
        <f t="shared" si="2"/>
        <v>шт.</v>
      </c>
      <c r="M15" s="23">
        <f t="shared" si="3"/>
        <v>15590.83</v>
      </c>
      <c r="N15" s="22"/>
      <c r="O15" s="21">
        <f t="shared" si="4"/>
        <v>2</v>
      </c>
      <c r="P15" s="19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customHeight="1" x14ac:dyDescent="0.25">
      <c r="A16" s="4"/>
      <c r="B16" s="29">
        <v>6</v>
      </c>
      <c r="C16" s="30" t="s">
        <v>23</v>
      </c>
      <c r="D16" s="22" t="s">
        <v>13</v>
      </c>
      <c r="E16" s="23">
        <v>25370.83</v>
      </c>
      <c r="F16" s="31">
        <v>1</v>
      </c>
      <c r="G16" s="26">
        <f t="shared" si="0"/>
        <v>25370.83</v>
      </c>
      <c r="H16" s="16"/>
      <c r="I16" s="10">
        <f t="shared" si="1"/>
        <v>6</v>
      </c>
      <c r="J16" s="30" t="s">
        <v>23</v>
      </c>
      <c r="K16" s="17"/>
      <c r="L16" s="21" t="str">
        <f t="shared" si="2"/>
        <v>шт.</v>
      </c>
      <c r="M16" s="23">
        <f t="shared" si="3"/>
        <v>25370.83</v>
      </c>
      <c r="N16" s="22"/>
      <c r="O16" s="21">
        <f t="shared" si="4"/>
        <v>1</v>
      </c>
      <c r="P16" s="19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9.75" customHeight="1" x14ac:dyDescent="0.25">
      <c r="A17" s="4"/>
      <c r="B17" s="29">
        <v>7</v>
      </c>
      <c r="C17" s="30" t="s">
        <v>24</v>
      </c>
      <c r="D17" s="22" t="s">
        <v>13</v>
      </c>
      <c r="E17" s="23">
        <v>25370.83</v>
      </c>
      <c r="F17" s="31">
        <v>1</v>
      </c>
      <c r="G17" s="26">
        <f t="shared" si="0"/>
        <v>25370.83</v>
      </c>
      <c r="H17" s="16"/>
      <c r="I17" s="10">
        <f t="shared" si="1"/>
        <v>7</v>
      </c>
      <c r="J17" s="30" t="s">
        <v>24</v>
      </c>
      <c r="K17" s="17"/>
      <c r="L17" s="21" t="str">
        <f t="shared" si="2"/>
        <v>шт.</v>
      </c>
      <c r="M17" s="23">
        <f t="shared" si="3"/>
        <v>25370.83</v>
      </c>
      <c r="N17" s="22"/>
      <c r="O17" s="21">
        <f t="shared" si="4"/>
        <v>1</v>
      </c>
      <c r="P17" s="19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25">
      <c r="A18" s="4"/>
      <c r="B18" s="29">
        <v>8</v>
      </c>
      <c r="C18" s="30" t="s">
        <v>25</v>
      </c>
      <c r="D18" s="22" t="s">
        <v>13</v>
      </c>
      <c r="E18" s="23">
        <v>24277.78</v>
      </c>
      <c r="F18" s="31">
        <v>1</v>
      </c>
      <c r="G18" s="26">
        <f t="shared" si="0"/>
        <v>24277.78</v>
      </c>
      <c r="H18" s="16"/>
      <c r="I18" s="10">
        <f t="shared" si="1"/>
        <v>8</v>
      </c>
      <c r="J18" s="30" t="s">
        <v>25</v>
      </c>
      <c r="K18" s="17"/>
      <c r="L18" s="21" t="str">
        <f t="shared" si="2"/>
        <v>шт.</v>
      </c>
      <c r="M18" s="23">
        <f t="shared" si="3"/>
        <v>24277.78</v>
      </c>
      <c r="N18" s="22"/>
      <c r="O18" s="21">
        <f t="shared" si="4"/>
        <v>1</v>
      </c>
      <c r="P18" s="19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4"/>
      <c r="B19" s="29">
        <v>9</v>
      </c>
      <c r="C19" s="30" t="s">
        <v>26</v>
      </c>
      <c r="D19" s="22" t="s">
        <v>13</v>
      </c>
      <c r="E19" s="23">
        <v>3945</v>
      </c>
      <c r="F19" s="31">
        <v>5</v>
      </c>
      <c r="G19" s="26">
        <f t="shared" si="0"/>
        <v>19725</v>
      </c>
      <c r="H19" s="16"/>
      <c r="I19" s="10">
        <f t="shared" si="1"/>
        <v>9</v>
      </c>
      <c r="J19" s="30" t="s">
        <v>26</v>
      </c>
      <c r="K19" s="17"/>
      <c r="L19" s="21" t="str">
        <f t="shared" si="2"/>
        <v>шт.</v>
      </c>
      <c r="M19" s="23">
        <f t="shared" si="3"/>
        <v>3945</v>
      </c>
      <c r="N19" s="22"/>
      <c r="O19" s="21">
        <f t="shared" si="4"/>
        <v>5</v>
      </c>
      <c r="P19" s="19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" customHeight="1" x14ac:dyDescent="0.25">
      <c r="A20" s="4"/>
      <c r="B20" s="29">
        <v>10</v>
      </c>
      <c r="C20" s="30" t="s">
        <v>27</v>
      </c>
      <c r="D20" s="22" t="s">
        <v>13</v>
      </c>
      <c r="E20" s="23">
        <v>10352.5</v>
      </c>
      <c r="F20" s="31">
        <v>1</v>
      </c>
      <c r="G20" s="26">
        <f t="shared" si="0"/>
        <v>10352.5</v>
      </c>
      <c r="H20" s="16"/>
      <c r="I20" s="10">
        <f t="shared" si="1"/>
        <v>10</v>
      </c>
      <c r="J20" s="30" t="s">
        <v>27</v>
      </c>
      <c r="K20" s="18"/>
      <c r="L20" s="21" t="str">
        <f t="shared" si="2"/>
        <v>шт.</v>
      </c>
      <c r="M20" s="23">
        <f t="shared" si="3"/>
        <v>10352.5</v>
      </c>
      <c r="N20" s="22"/>
      <c r="O20" s="21">
        <f t="shared" si="4"/>
        <v>1</v>
      </c>
      <c r="P20" s="19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8.5" customHeight="1" x14ac:dyDescent="0.25">
      <c r="A21" s="4"/>
      <c r="B21" s="29">
        <v>11</v>
      </c>
      <c r="C21" s="30" t="s">
        <v>28</v>
      </c>
      <c r="D21" s="22" t="s">
        <v>13</v>
      </c>
      <c r="E21" s="23">
        <v>8937.5</v>
      </c>
      <c r="F21" s="31">
        <v>20</v>
      </c>
      <c r="G21" s="26">
        <f t="shared" si="0"/>
        <v>178750</v>
      </c>
      <c r="H21" s="16"/>
      <c r="I21" s="10">
        <f t="shared" si="1"/>
        <v>11</v>
      </c>
      <c r="J21" s="30" t="s">
        <v>28</v>
      </c>
      <c r="K21" s="18"/>
      <c r="L21" s="21" t="str">
        <f t="shared" si="2"/>
        <v>шт.</v>
      </c>
      <c r="M21" s="23">
        <f t="shared" si="3"/>
        <v>8937.5</v>
      </c>
      <c r="N21" s="22"/>
      <c r="O21" s="21">
        <f t="shared" si="4"/>
        <v>20</v>
      </c>
      <c r="P21" s="19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7.75" customHeight="1" x14ac:dyDescent="0.25">
      <c r="A22" s="4"/>
      <c r="B22" s="29">
        <v>12</v>
      </c>
      <c r="C22" s="30" t="s">
        <v>29</v>
      </c>
      <c r="D22" s="22" t="s">
        <v>13</v>
      </c>
      <c r="E22" s="23">
        <v>17866.669999999998</v>
      </c>
      <c r="F22" s="31">
        <v>10</v>
      </c>
      <c r="G22" s="26">
        <f t="shared" si="0"/>
        <v>178666.69999999998</v>
      </c>
      <c r="H22" s="16"/>
      <c r="I22" s="10">
        <f t="shared" si="1"/>
        <v>12</v>
      </c>
      <c r="J22" s="30" t="s">
        <v>29</v>
      </c>
      <c r="K22" s="18"/>
      <c r="L22" s="21" t="str">
        <f t="shared" si="2"/>
        <v>шт.</v>
      </c>
      <c r="M22" s="23">
        <f t="shared" si="3"/>
        <v>17866.669999999998</v>
      </c>
      <c r="N22" s="22"/>
      <c r="O22" s="21">
        <f t="shared" si="4"/>
        <v>10</v>
      </c>
      <c r="P22" s="19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5.25" customHeight="1" x14ac:dyDescent="0.25">
      <c r="A23" s="4"/>
      <c r="B23" s="29">
        <v>13</v>
      </c>
      <c r="C23" s="30" t="s">
        <v>30</v>
      </c>
      <c r="D23" s="22" t="s">
        <v>13</v>
      </c>
      <c r="E23" s="23">
        <v>27395.87</v>
      </c>
      <c r="F23" s="31">
        <v>12</v>
      </c>
      <c r="G23" s="26">
        <f>E23*F23</f>
        <v>328750.44</v>
      </c>
      <c r="H23" s="16"/>
      <c r="I23" s="10">
        <f t="shared" si="1"/>
        <v>13</v>
      </c>
      <c r="J23" s="30" t="s">
        <v>30</v>
      </c>
      <c r="K23" s="18"/>
      <c r="L23" s="21" t="str">
        <f t="shared" si="2"/>
        <v>шт.</v>
      </c>
      <c r="M23" s="23">
        <f t="shared" si="3"/>
        <v>27395.87</v>
      </c>
      <c r="N23" s="22"/>
      <c r="O23" s="21">
        <f t="shared" si="4"/>
        <v>12</v>
      </c>
      <c r="P23" s="19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66" customHeight="1" x14ac:dyDescent="0.25">
      <c r="A24" s="4"/>
      <c r="B24" s="29">
        <v>14</v>
      </c>
      <c r="C24" s="30" t="s">
        <v>31</v>
      </c>
      <c r="D24" s="22" t="s">
        <v>13</v>
      </c>
      <c r="E24" s="23">
        <v>9255.83</v>
      </c>
      <c r="F24" s="31">
        <v>20</v>
      </c>
      <c r="G24" s="26">
        <f t="shared" si="0"/>
        <v>185116.6</v>
      </c>
      <c r="H24" s="16"/>
      <c r="I24" s="10">
        <f t="shared" si="1"/>
        <v>14</v>
      </c>
      <c r="J24" s="30" t="s">
        <v>31</v>
      </c>
      <c r="K24" s="18"/>
      <c r="L24" s="21" t="str">
        <f t="shared" si="2"/>
        <v>шт.</v>
      </c>
      <c r="M24" s="23">
        <f t="shared" si="3"/>
        <v>9255.83</v>
      </c>
      <c r="N24" s="22"/>
      <c r="O24" s="21">
        <v>1</v>
      </c>
      <c r="P24" s="19">
        <f t="shared" si="5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25">
      <c r="A25" s="4"/>
      <c r="B25" s="29">
        <v>15</v>
      </c>
      <c r="C25" s="30" t="s">
        <v>32</v>
      </c>
      <c r="D25" s="22" t="s">
        <v>13</v>
      </c>
      <c r="E25" s="23">
        <v>14090</v>
      </c>
      <c r="F25" s="31">
        <v>2</v>
      </c>
      <c r="G25" s="26">
        <f t="shared" si="0"/>
        <v>28180</v>
      </c>
      <c r="H25" s="16"/>
      <c r="I25" s="10">
        <f t="shared" si="1"/>
        <v>15</v>
      </c>
      <c r="J25" s="30" t="s">
        <v>32</v>
      </c>
      <c r="K25" s="18"/>
      <c r="L25" s="21" t="str">
        <f t="shared" si="2"/>
        <v>шт.</v>
      </c>
      <c r="M25" s="23">
        <f t="shared" si="3"/>
        <v>14090</v>
      </c>
      <c r="N25" s="22"/>
      <c r="O25" s="21">
        <f t="shared" si="4"/>
        <v>2</v>
      </c>
      <c r="P25" s="19">
        <f t="shared" si="5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.75" customHeight="1" x14ac:dyDescent="0.25">
      <c r="A26" s="4"/>
      <c r="B26" s="29">
        <v>16</v>
      </c>
      <c r="C26" s="30" t="s">
        <v>33</v>
      </c>
      <c r="D26" s="22" t="s">
        <v>13</v>
      </c>
      <c r="E26" s="23">
        <v>6383.33</v>
      </c>
      <c r="F26" s="31">
        <v>6</v>
      </c>
      <c r="G26" s="26">
        <f t="shared" si="0"/>
        <v>38299.979999999996</v>
      </c>
      <c r="H26" s="16"/>
      <c r="I26" s="10">
        <f t="shared" si="1"/>
        <v>16</v>
      </c>
      <c r="J26" s="30" t="s">
        <v>33</v>
      </c>
      <c r="K26" s="18"/>
      <c r="L26" s="21" t="str">
        <f t="shared" si="2"/>
        <v>шт.</v>
      </c>
      <c r="M26" s="23">
        <f t="shared" si="3"/>
        <v>6383.33</v>
      </c>
      <c r="N26" s="22"/>
      <c r="O26" s="21">
        <f t="shared" si="4"/>
        <v>6</v>
      </c>
      <c r="P26" s="19">
        <f t="shared" si="5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5">
      <c r="A27" s="4"/>
      <c r="B27" s="29">
        <v>17</v>
      </c>
      <c r="C27" s="30" t="s">
        <v>34</v>
      </c>
      <c r="D27" s="22" t="s">
        <v>13</v>
      </c>
      <c r="E27" s="23">
        <v>8970.83</v>
      </c>
      <c r="F27" s="31">
        <v>4</v>
      </c>
      <c r="G27" s="26">
        <f t="shared" si="0"/>
        <v>35883.32</v>
      </c>
      <c r="H27" s="16"/>
      <c r="I27" s="10">
        <f t="shared" si="1"/>
        <v>17</v>
      </c>
      <c r="J27" s="30" t="s">
        <v>34</v>
      </c>
      <c r="K27" s="18"/>
      <c r="L27" s="21" t="str">
        <f t="shared" si="2"/>
        <v>шт.</v>
      </c>
      <c r="M27" s="23">
        <f t="shared" si="3"/>
        <v>8970.83</v>
      </c>
      <c r="N27" s="22"/>
      <c r="O27" s="21">
        <f t="shared" si="4"/>
        <v>4</v>
      </c>
      <c r="P27" s="19">
        <f t="shared" si="5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6.75" customHeight="1" x14ac:dyDescent="0.25">
      <c r="A28" s="4"/>
      <c r="B28" s="29">
        <v>18</v>
      </c>
      <c r="C28" s="30" t="s">
        <v>35</v>
      </c>
      <c r="D28" s="22" t="s">
        <v>13</v>
      </c>
      <c r="E28" s="23">
        <v>10587.5</v>
      </c>
      <c r="F28" s="31">
        <v>4</v>
      </c>
      <c r="G28" s="26">
        <f t="shared" si="0"/>
        <v>42350</v>
      </c>
      <c r="H28" s="16"/>
      <c r="I28" s="10">
        <f t="shared" si="1"/>
        <v>18</v>
      </c>
      <c r="J28" s="30" t="s">
        <v>35</v>
      </c>
      <c r="K28" s="18"/>
      <c r="L28" s="21" t="str">
        <f t="shared" si="2"/>
        <v>шт.</v>
      </c>
      <c r="M28" s="23">
        <f t="shared" si="3"/>
        <v>10587.5</v>
      </c>
      <c r="N28" s="22"/>
      <c r="O28" s="21">
        <f t="shared" si="4"/>
        <v>4</v>
      </c>
      <c r="P28" s="19">
        <f t="shared" si="5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42" customHeight="1" x14ac:dyDescent="0.25">
      <c r="A29" s="4"/>
      <c r="B29" s="29">
        <v>19</v>
      </c>
      <c r="C29" s="30" t="s">
        <v>36</v>
      </c>
      <c r="D29" s="22" t="s">
        <v>13</v>
      </c>
      <c r="E29" s="23">
        <v>12180</v>
      </c>
      <c r="F29" s="31">
        <v>4</v>
      </c>
      <c r="G29" s="26">
        <f t="shared" si="0"/>
        <v>48720</v>
      </c>
      <c r="H29" s="16"/>
      <c r="I29" s="10">
        <f t="shared" si="1"/>
        <v>19</v>
      </c>
      <c r="J29" s="30" t="s">
        <v>36</v>
      </c>
      <c r="K29" s="18"/>
      <c r="L29" s="21" t="str">
        <f t="shared" si="2"/>
        <v>шт.</v>
      </c>
      <c r="M29" s="23">
        <f t="shared" si="3"/>
        <v>12180</v>
      </c>
      <c r="N29" s="22"/>
      <c r="O29" s="21">
        <f t="shared" si="4"/>
        <v>4</v>
      </c>
      <c r="P29" s="19">
        <f t="shared" si="5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25">
      <c r="A30" s="4"/>
      <c r="B30" s="29">
        <v>20</v>
      </c>
      <c r="C30" s="30" t="s">
        <v>37</v>
      </c>
      <c r="D30" s="22" t="s">
        <v>13</v>
      </c>
      <c r="E30" s="23">
        <v>12180</v>
      </c>
      <c r="F30" s="31">
        <v>4</v>
      </c>
      <c r="G30" s="26">
        <f t="shared" si="0"/>
        <v>48720</v>
      </c>
      <c r="H30" s="16"/>
      <c r="I30" s="10">
        <f t="shared" si="1"/>
        <v>20</v>
      </c>
      <c r="J30" s="30" t="s">
        <v>37</v>
      </c>
      <c r="K30" s="18"/>
      <c r="L30" s="21" t="str">
        <f t="shared" si="2"/>
        <v>шт.</v>
      </c>
      <c r="M30" s="23">
        <f t="shared" si="3"/>
        <v>12180</v>
      </c>
      <c r="N30" s="22"/>
      <c r="O30" s="21">
        <f t="shared" si="4"/>
        <v>4</v>
      </c>
      <c r="P30" s="19">
        <f t="shared" si="5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7" customHeight="1" thickBot="1" x14ac:dyDescent="0.3">
      <c r="A31" s="4"/>
      <c r="B31" s="29">
        <v>21</v>
      </c>
      <c r="C31" s="30" t="s">
        <v>38</v>
      </c>
      <c r="D31" s="22" t="s">
        <v>13</v>
      </c>
      <c r="E31" s="23">
        <v>12180</v>
      </c>
      <c r="F31" s="31">
        <v>4</v>
      </c>
      <c r="G31" s="26">
        <f t="shared" si="0"/>
        <v>48720</v>
      </c>
      <c r="H31" s="16"/>
      <c r="I31" s="10">
        <f t="shared" si="1"/>
        <v>21</v>
      </c>
      <c r="J31" s="30" t="s">
        <v>38</v>
      </c>
      <c r="K31" s="18"/>
      <c r="L31" s="21" t="str">
        <f t="shared" si="2"/>
        <v>шт.</v>
      </c>
      <c r="M31" s="23">
        <f t="shared" si="3"/>
        <v>12180</v>
      </c>
      <c r="N31" s="22"/>
      <c r="O31" s="21">
        <f t="shared" si="4"/>
        <v>4</v>
      </c>
      <c r="P31" s="19">
        <f t="shared" si="5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thickBot="1" x14ac:dyDescent="0.3">
      <c r="A32" s="4"/>
      <c r="B32" s="69" t="s">
        <v>40</v>
      </c>
      <c r="C32" s="70"/>
      <c r="D32" s="70"/>
      <c r="E32" s="70"/>
      <c r="F32" s="71"/>
      <c r="G32" s="7">
        <f>SUM(G11:G31)</f>
        <v>1590265.6800000002</v>
      </c>
      <c r="H32" s="1"/>
      <c r="I32" s="69" t="s">
        <v>6</v>
      </c>
      <c r="J32" s="70"/>
      <c r="K32" s="70"/>
      <c r="L32" s="70"/>
      <c r="M32" s="70"/>
      <c r="N32" s="70"/>
      <c r="O32" s="71"/>
      <c r="P32" s="7">
        <f>SUM(P11:P31)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"/>
      <c r="B33" s="80" t="s">
        <v>17</v>
      </c>
      <c r="C33" s="81"/>
      <c r="D33" s="81"/>
      <c r="E33" s="81"/>
      <c r="F33" s="12">
        <v>0.2</v>
      </c>
      <c r="G33" s="8">
        <f>G32*F33</f>
        <v>318053.13600000006</v>
      </c>
      <c r="H33" s="1"/>
      <c r="I33" s="80" t="s">
        <v>17</v>
      </c>
      <c r="J33" s="81"/>
      <c r="K33" s="81"/>
      <c r="L33" s="81"/>
      <c r="M33" s="81"/>
      <c r="N33" s="81"/>
      <c r="O33" s="12">
        <v>0.2</v>
      </c>
      <c r="P33" s="8">
        <f>P32*O33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thickBot="1" x14ac:dyDescent="0.3">
      <c r="A34" s="4"/>
      <c r="B34" s="72" t="s">
        <v>7</v>
      </c>
      <c r="C34" s="73"/>
      <c r="D34" s="73"/>
      <c r="E34" s="73"/>
      <c r="F34" s="74"/>
      <c r="G34" s="9">
        <f>G32+G33</f>
        <v>1908318.8160000001</v>
      </c>
      <c r="H34" s="1"/>
      <c r="I34" s="72" t="s">
        <v>7</v>
      </c>
      <c r="J34" s="73"/>
      <c r="K34" s="73"/>
      <c r="L34" s="73"/>
      <c r="M34" s="73"/>
      <c r="N34" s="73"/>
      <c r="O34" s="74"/>
      <c r="P34" s="9">
        <f>P32+P33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thickBot="1" x14ac:dyDescent="0.3">
      <c r="B35" s="47"/>
      <c r="C35" s="48" t="s">
        <v>41</v>
      </c>
      <c r="D35" s="48"/>
      <c r="E35" s="48"/>
      <c r="F35" s="48"/>
      <c r="G35" s="49"/>
      <c r="H35" s="1"/>
      <c r="I35" s="40"/>
      <c r="J35" s="39"/>
      <c r="K35" s="39"/>
      <c r="L35" s="39"/>
      <c r="M35" s="39"/>
      <c r="N35" s="39"/>
      <c r="O35" s="39"/>
      <c r="P35" s="32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.75" customHeight="1" x14ac:dyDescent="0.25">
      <c r="A36" s="4"/>
      <c r="B36" s="33">
        <v>1</v>
      </c>
      <c r="C36" s="53" t="s">
        <v>43</v>
      </c>
      <c r="D36" s="50" t="s">
        <v>13</v>
      </c>
      <c r="E36" s="36">
        <v>6232.5</v>
      </c>
      <c r="F36" s="55">
        <v>3</v>
      </c>
      <c r="G36" s="38">
        <f>E36*F36</f>
        <v>18697.5</v>
      </c>
      <c r="H36" s="16"/>
      <c r="I36" s="10">
        <f>B36</f>
        <v>1</v>
      </c>
      <c r="J36" s="53" t="s">
        <v>43</v>
      </c>
      <c r="K36" s="41"/>
      <c r="L36" s="42" t="str">
        <f>D36</f>
        <v>шт.</v>
      </c>
      <c r="M36" s="36">
        <f>E36</f>
        <v>6232.5</v>
      </c>
      <c r="N36" s="35"/>
      <c r="O36" s="42">
        <f>F36</f>
        <v>3</v>
      </c>
      <c r="P36" s="19">
        <f>N36*O36</f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7" customHeight="1" x14ac:dyDescent="0.25">
      <c r="A37" s="4"/>
      <c r="B37" s="29">
        <v>2</v>
      </c>
      <c r="C37" s="52" t="s">
        <v>44</v>
      </c>
      <c r="D37" s="51" t="s">
        <v>13</v>
      </c>
      <c r="E37" s="54">
        <v>21672.5</v>
      </c>
      <c r="F37" s="31">
        <v>3</v>
      </c>
      <c r="G37" s="26">
        <f t="shared" ref="G37:G47" si="6">E37*F37</f>
        <v>65017.5</v>
      </c>
      <c r="H37" s="16"/>
      <c r="I37" s="10">
        <f t="shared" ref="I37:I47" si="7">B37</f>
        <v>2</v>
      </c>
      <c r="J37" s="52" t="s">
        <v>44</v>
      </c>
      <c r="K37" s="17"/>
      <c r="L37" s="21" t="str">
        <f t="shared" ref="L37:L47" si="8">D37</f>
        <v>шт.</v>
      </c>
      <c r="M37" s="23">
        <f t="shared" ref="M37:M47" si="9">E37</f>
        <v>21672.5</v>
      </c>
      <c r="N37" s="22"/>
      <c r="O37" s="21">
        <f t="shared" ref="O37:O47" si="10">F37</f>
        <v>3</v>
      </c>
      <c r="P37" s="19">
        <f t="shared" ref="P37:P47" si="11">N37*O37</f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customHeight="1" x14ac:dyDescent="0.25">
      <c r="A38" s="4"/>
      <c r="B38" s="29">
        <v>3</v>
      </c>
      <c r="C38" s="52" t="s">
        <v>45</v>
      </c>
      <c r="D38" s="51" t="s">
        <v>13</v>
      </c>
      <c r="E38" s="54">
        <v>9528.33</v>
      </c>
      <c r="F38" s="31">
        <v>1</v>
      </c>
      <c r="G38" s="26">
        <f t="shared" si="6"/>
        <v>9528.33</v>
      </c>
      <c r="H38" s="16"/>
      <c r="I38" s="10">
        <f t="shared" si="7"/>
        <v>3</v>
      </c>
      <c r="J38" s="52" t="s">
        <v>45</v>
      </c>
      <c r="K38" s="17"/>
      <c r="L38" s="21" t="str">
        <f t="shared" si="8"/>
        <v>шт.</v>
      </c>
      <c r="M38" s="23">
        <f t="shared" si="9"/>
        <v>9528.33</v>
      </c>
      <c r="N38" s="22"/>
      <c r="O38" s="21">
        <f t="shared" si="10"/>
        <v>1</v>
      </c>
      <c r="P38" s="19">
        <f t="shared" si="11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8.5" customHeight="1" x14ac:dyDescent="0.25">
      <c r="A39" s="4"/>
      <c r="B39" s="29">
        <v>4</v>
      </c>
      <c r="C39" s="52" t="s">
        <v>46</v>
      </c>
      <c r="D39" s="51" t="s">
        <v>13</v>
      </c>
      <c r="E39" s="54">
        <v>17705</v>
      </c>
      <c r="F39" s="31">
        <v>3</v>
      </c>
      <c r="G39" s="26">
        <f t="shared" si="6"/>
        <v>53115</v>
      </c>
      <c r="H39" s="16"/>
      <c r="I39" s="10">
        <f t="shared" si="7"/>
        <v>4</v>
      </c>
      <c r="J39" s="52" t="s">
        <v>46</v>
      </c>
      <c r="K39" s="17"/>
      <c r="L39" s="21" t="str">
        <f t="shared" si="8"/>
        <v>шт.</v>
      </c>
      <c r="M39" s="23">
        <f t="shared" si="9"/>
        <v>17705</v>
      </c>
      <c r="N39" s="22"/>
      <c r="O39" s="21">
        <f t="shared" si="10"/>
        <v>3</v>
      </c>
      <c r="P39" s="19">
        <f t="shared" si="11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42" customHeight="1" x14ac:dyDescent="0.25">
      <c r="A40" s="4"/>
      <c r="B40" s="29">
        <v>5</v>
      </c>
      <c r="C40" s="52" t="s">
        <v>47</v>
      </c>
      <c r="D40" s="51" t="s">
        <v>13</v>
      </c>
      <c r="E40" s="54">
        <v>7072.5</v>
      </c>
      <c r="F40" s="31">
        <v>1</v>
      </c>
      <c r="G40" s="26">
        <f t="shared" si="6"/>
        <v>7072.5</v>
      </c>
      <c r="H40" s="16"/>
      <c r="I40" s="10">
        <f t="shared" si="7"/>
        <v>5</v>
      </c>
      <c r="J40" s="52" t="s">
        <v>47</v>
      </c>
      <c r="K40" s="17"/>
      <c r="L40" s="21" t="str">
        <f t="shared" si="8"/>
        <v>шт.</v>
      </c>
      <c r="M40" s="23">
        <f t="shared" si="9"/>
        <v>7072.5</v>
      </c>
      <c r="N40" s="22"/>
      <c r="O40" s="21">
        <f t="shared" si="10"/>
        <v>1</v>
      </c>
      <c r="P40" s="19">
        <f t="shared" si="11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6.25" customHeight="1" x14ac:dyDescent="0.25">
      <c r="A41" s="4"/>
      <c r="B41" s="29">
        <v>6</v>
      </c>
      <c r="C41" s="52" t="s">
        <v>48</v>
      </c>
      <c r="D41" s="51" t="s">
        <v>13</v>
      </c>
      <c r="E41" s="54">
        <v>6272.5</v>
      </c>
      <c r="F41" s="31">
        <v>2</v>
      </c>
      <c r="G41" s="26">
        <f t="shared" si="6"/>
        <v>12545</v>
      </c>
      <c r="H41" s="16"/>
      <c r="I41" s="10">
        <f t="shared" si="7"/>
        <v>6</v>
      </c>
      <c r="J41" s="52" t="s">
        <v>48</v>
      </c>
      <c r="K41" s="17"/>
      <c r="L41" s="21" t="str">
        <f t="shared" si="8"/>
        <v>шт.</v>
      </c>
      <c r="M41" s="23">
        <f t="shared" si="9"/>
        <v>6272.5</v>
      </c>
      <c r="N41" s="22"/>
      <c r="O41" s="21">
        <f t="shared" si="10"/>
        <v>2</v>
      </c>
      <c r="P41" s="19">
        <f t="shared" si="11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9.75" customHeight="1" x14ac:dyDescent="0.25">
      <c r="A42" s="4"/>
      <c r="B42" s="29">
        <v>7</v>
      </c>
      <c r="C42" s="52" t="s">
        <v>49</v>
      </c>
      <c r="D42" s="51" t="s">
        <v>13</v>
      </c>
      <c r="E42" s="54">
        <v>10052.5</v>
      </c>
      <c r="F42" s="31">
        <v>1</v>
      </c>
      <c r="G42" s="26">
        <f t="shared" si="6"/>
        <v>10052.5</v>
      </c>
      <c r="H42" s="16"/>
      <c r="I42" s="10">
        <f t="shared" si="7"/>
        <v>7</v>
      </c>
      <c r="J42" s="52" t="s">
        <v>49</v>
      </c>
      <c r="K42" s="17"/>
      <c r="L42" s="21" t="str">
        <f t="shared" si="8"/>
        <v>шт.</v>
      </c>
      <c r="M42" s="23">
        <f t="shared" si="9"/>
        <v>10052.5</v>
      </c>
      <c r="N42" s="22"/>
      <c r="O42" s="21">
        <f t="shared" si="10"/>
        <v>1</v>
      </c>
      <c r="P42" s="19">
        <f t="shared" si="11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8.5" customHeight="1" x14ac:dyDescent="0.25">
      <c r="A43" s="4"/>
      <c r="B43" s="29">
        <v>8</v>
      </c>
      <c r="C43" s="52" t="s">
        <v>50</v>
      </c>
      <c r="D43" s="51" t="s">
        <v>13</v>
      </c>
      <c r="E43" s="54">
        <v>16832.5</v>
      </c>
      <c r="F43" s="31">
        <v>1</v>
      </c>
      <c r="G43" s="26">
        <f t="shared" si="6"/>
        <v>16832.5</v>
      </c>
      <c r="H43" s="16"/>
      <c r="I43" s="10">
        <f t="shared" si="7"/>
        <v>8</v>
      </c>
      <c r="J43" s="52" t="s">
        <v>50</v>
      </c>
      <c r="K43" s="17"/>
      <c r="L43" s="21" t="str">
        <f t="shared" si="8"/>
        <v>шт.</v>
      </c>
      <c r="M43" s="23">
        <f t="shared" si="9"/>
        <v>16832.5</v>
      </c>
      <c r="N43" s="22"/>
      <c r="O43" s="21">
        <f t="shared" si="10"/>
        <v>1</v>
      </c>
      <c r="P43" s="19">
        <f t="shared" si="11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29">
        <v>9</v>
      </c>
      <c r="C44" s="52" t="s">
        <v>51</v>
      </c>
      <c r="D44" s="51" t="s">
        <v>13</v>
      </c>
      <c r="E44" s="54">
        <v>15561.67</v>
      </c>
      <c r="F44" s="31">
        <v>1</v>
      </c>
      <c r="G44" s="26">
        <f t="shared" si="6"/>
        <v>15561.67</v>
      </c>
      <c r="H44" s="16"/>
      <c r="I44" s="10">
        <f t="shared" si="7"/>
        <v>9</v>
      </c>
      <c r="J44" s="52" t="s">
        <v>51</v>
      </c>
      <c r="K44" s="17"/>
      <c r="L44" s="21" t="str">
        <f t="shared" si="8"/>
        <v>шт.</v>
      </c>
      <c r="M44" s="23">
        <f t="shared" si="9"/>
        <v>15561.67</v>
      </c>
      <c r="N44" s="22"/>
      <c r="O44" s="21">
        <f t="shared" si="10"/>
        <v>1</v>
      </c>
      <c r="P44" s="19">
        <f t="shared" si="11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4" customHeight="1" x14ac:dyDescent="0.25">
      <c r="A45" s="4"/>
      <c r="B45" s="29">
        <v>10</v>
      </c>
      <c r="C45" s="52" t="s">
        <v>52</v>
      </c>
      <c r="D45" s="51" t="s">
        <v>13</v>
      </c>
      <c r="E45" s="54">
        <v>8199.17</v>
      </c>
      <c r="F45" s="31">
        <v>15</v>
      </c>
      <c r="G45" s="26">
        <f t="shared" si="6"/>
        <v>122987.55</v>
      </c>
      <c r="H45" s="16"/>
      <c r="I45" s="10">
        <f t="shared" si="7"/>
        <v>10</v>
      </c>
      <c r="J45" s="52" t="s">
        <v>52</v>
      </c>
      <c r="K45" s="18"/>
      <c r="L45" s="21" t="str">
        <f t="shared" si="8"/>
        <v>шт.</v>
      </c>
      <c r="M45" s="23">
        <f t="shared" si="9"/>
        <v>8199.17</v>
      </c>
      <c r="N45" s="22"/>
      <c r="O45" s="21">
        <f t="shared" si="10"/>
        <v>15</v>
      </c>
      <c r="P45" s="19">
        <f t="shared" si="11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8.5" customHeight="1" x14ac:dyDescent="0.25">
      <c r="A46" s="4"/>
      <c r="B46" s="29">
        <v>11</v>
      </c>
      <c r="C46" s="52" t="s">
        <v>53</v>
      </c>
      <c r="D46" s="51" t="s">
        <v>13</v>
      </c>
      <c r="E46" s="54">
        <v>5775</v>
      </c>
      <c r="F46" s="31">
        <v>14</v>
      </c>
      <c r="G46" s="26">
        <f t="shared" si="6"/>
        <v>80850</v>
      </c>
      <c r="H46" s="16"/>
      <c r="I46" s="10">
        <f t="shared" si="7"/>
        <v>11</v>
      </c>
      <c r="J46" s="52" t="s">
        <v>53</v>
      </c>
      <c r="K46" s="18"/>
      <c r="L46" s="21" t="str">
        <f t="shared" si="8"/>
        <v>шт.</v>
      </c>
      <c r="M46" s="23">
        <f t="shared" si="9"/>
        <v>5775</v>
      </c>
      <c r="N46" s="22"/>
      <c r="O46" s="21">
        <f t="shared" si="10"/>
        <v>14</v>
      </c>
      <c r="P46" s="19">
        <f t="shared" si="11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7.75" customHeight="1" thickBot="1" x14ac:dyDescent="0.3">
      <c r="A47" s="4"/>
      <c r="B47" s="29">
        <v>12</v>
      </c>
      <c r="C47" s="52" t="s">
        <v>54</v>
      </c>
      <c r="D47" s="51" t="s">
        <v>13</v>
      </c>
      <c r="E47" s="23">
        <v>8970.83</v>
      </c>
      <c r="F47" s="25">
        <v>16</v>
      </c>
      <c r="G47" s="26">
        <f t="shared" si="6"/>
        <v>143533.28</v>
      </c>
      <c r="H47" s="16"/>
      <c r="I47" s="10">
        <f t="shared" si="7"/>
        <v>12</v>
      </c>
      <c r="J47" s="52" t="s">
        <v>54</v>
      </c>
      <c r="K47" s="18"/>
      <c r="L47" s="21" t="str">
        <f t="shared" si="8"/>
        <v>шт.</v>
      </c>
      <c r="M47" s="23">
        <f t="shared" si="9"/>
        <v>8970.83</v>
      </c>
      <c r="N47" s="22"/>
      <c r="O47" s="21">
        <f t="shared" si="10"/>
        <v>16</v>
      </c>
      <c r="P47" s="19">
        <f t="shared" si="11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1" customHeight="1" thickBot="1" x14ac:dyDescent="0.3">
      <c r="A48" s="4"/>
      <c r="B48" s="69" t="s">
        <v>42</v>
      </c>
      <c r="C48" s="70"/>
      <c r="D48" s="70"/>
      <c r="E48" s="70"/>
      <c r="F48" s="71"/>
      <c r="G48" s="7">
        <f>SUM(G36:G47)</f>
        <v>555793.33000000007</v>
      </c>
      <c r="H48" s="1"/>
      <c r="I48" s="69" t="s">
        <v>6</v>
      </c>
      <c r="J48" s="70"/>
      <c r="K48" s="70"/>
      <c r="L48" s="70"/>
      <c r="M48" s="70"/>
      <c r="N48" s="70"/>
      <c r="O48" s="71"/>
      <c r="P48" s="7">
        <f>SUM(P36:P47)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 customHeight="1" x14ac:dyDescent="0.25">
      <c r="A49" s="4"/>
      <c r="B49" s="80" t="s">
        <v>17</v>
      </c>
      <c r="C49" s="81"/>
      <c r="D49" s="81"/>
      <c r="E49" s="81"/>
      <c r="F49" s="12">
        <v>0.2</v>
      </c>
      <c r="G49" s="8">
        <f>G48*F49</f>
        <v>111158.66600000003</v>
      </c>
      <c r="H49" s="1"/>
      <c r="I49" s="80" t="s">
        <v>17</v>
      </c>
      <c r="J49" s="81"/>
      <c r="K49" s="81"/>
      <c r="L49" s="81"/>
      <c r="M49" s="81"/>
      <c r="N49" s="81"/>
      <c r="O49" s="12">
        <v>0.2</v>
      </c>
      <c r="P49" s="8">
        <f>P48*O49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thickBot="1" x14ac:dyDescent="0.3">
      <c r="A50" s="4"/>
      <c r="B50" s="72" t="s">
        <v>7</v>
      </c>
      <c r="C50" s="73"/>
      <c r="D50" s="73"/>
      <c r="E50" s="73"/>
      <c r="F50" s="74"/>
      <c r="G50" s="9">
        <f>G48+G49</f>
        <v>666951.99600000004</v>
      </c>
      <c r="H50" s="1"/>
      <c r="I50" s="72" t="s">
        <v>7</v>
      </c>
      <c r="J50" s="73"/>
      <c r="K50" s="73"/>
      <c r="L50" s="73"/>
      <c r="M50" s="73"/>
      <c r="N50" s="73"/>
      <c r="O50" s="74"/>
      <c r="P50" s="9">
        <f>P48+P49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thickBot="1" x14ac:dyDescent="0.3">
      <c r="B51" s="47"/>
      <c r="C51" s="48" t="s">
        <v>55</v>
      </c>
      <c r="D51" s="48"/>
      <c r="E51" s="48"/>
      <c r="F51" s="48"/>
      <c r="G51" s="49"/>
      <c r="H51" s="1"/>
      <c r="I51" s="40"/>
      <c r="J51" s="39"/>
      <c r="K51" s="39"/>
      <c r="L51" s="39"/>
      <c r="M51" s="39"/>
      <c r="N51" s="39"/>
      <c r="O51" s="39"/>
      <c r="P51" s="32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.75" customHeight="1" x14ac:dyDescent="0.25">
      <c r="A52" s="4"/>
      <c r="B52" s="56">
        <v>1</v>
      </c>
      <c r="C52" s="34" t="s">
        <v>57</v>
      </c>
      <c r="D52" s="50" t="s">
        <v>13</v>
      </c>
      <c r="E52" s="58">
        <v>3164.17</v>
      </c>
      <c r="F52" s="37">
        <v>4</v>
      </c>
      <c r="G52" s="38">
        <f>E52*F52</f>
        <v>12656.68</v>
      </c>
      <c r="H52" s="16"/>
      <c r="I52" s="10">
        <f>B52</f>
        <v>1</v>
      </c>
      <c r="J52" s="34" t="s">
        <v>57</v>
      </c>
      <c r="K52" s="41"/>
      <c r="L52" s="42" t="str">
        <f>D52</f>
        <v>шт.</v>
      </c>
      <c r="M52" s="36">
        <f>E52</f>
        <v>3164.17</v>
      </c>
      <c r="N52" s="35"/>
      <c r="O52" s="42">
        <f>F52</f>
        <v>4</v>
      </c>
      <c r="P52" s="19">
        <f>N52*O52</f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7" customHeight="1" x14ac:dyDescent="0.25">
      <c r="A53" s="4"/>
      <c r="B53" s="57">
        <v>2</v>
      </c>
      <c r="C53" s="30" t="s">
        <v>58</v>
      </c>
      <c r="D53" s="51" t="s">
        <v>13</v>
      </c>
      <c r="E53" s="54">
        <v>7540</v>
      </c>
      <c r="F53" s="31">
        <v>3</v>
      </c>
      <c r="G53" s="26">
        <f t="shared" ref="G53:G63" si="12">E53*F53</f>
        <v>22620</v>
      </c>
      <c r="H53" s="16"/>
      <c r="I53" s="10">
        <f t="shared" ref="I53:I87" si="13">B53</f>
        <v>2</v>
      </c>
      <c r="J53" s="30" t="s">
        <v>58</v>
      </c>
      <c r="K53" s="17"/>
      <c r="L53" s="21" t="str">
        <f t="shared" ref="L53:L87" si="14">D53</f>
        <v>шт.</v>
      </c>
      <c r="M53" s="23">
        <f t="shared" ref="M53:M81" si="15">E53</f>
        <v>7540</v>
      </c>
      <c r="N53" s="22"/>
      <c r="O53" s="21">
        <f t="shared" ref="O53:O64" si="16">F53</f>
        <v>3</v>
      </c>
      <c r="P53" s="19">
        <f t="shared" ref="P53:P78" si="17">N53*O53</f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.75" customHeight="1" x14ac:dyDescent="0.25">
      <c r="A54" s="4"/>
      <c r="B54" s="57">
        <v>3</v>
      </c>
      <c r="C54" s="30" t="s">
        <v>59</v>
      </c>
      <c r="D54" s="51" t="s">
        <v>13</v>
      </c>
      <c r="E54" s="54">
        <v>7540</v>
      </c>
      <c r="F54" s="31">
        <v>2</v>
      </c>
      <c r="G54" s="26">
        <f t="shared" si="12"/>
        <v>15080</v>
      </c>
      <c r="H54" s="16"/>
      <c r="I54" s="10">
        <f t="shared" si="13"/>
        <v>3</v>
      </c>
      <c r="J54" s="30" t="s">
        <v>59</v>
      </c>
      <c r="K54" s="17"/>
      <c r="L54" s="21" t="str">
        <f t="shared" si="14"/>
        <v>шт.</v>
      </c>
      <c r="M54" s="23">
        <f t="shared" si="15"/>
        <v>7540</v>
      </c>
      <c r="N54" s="22"/>
      <c r="O54" s="21">
        <f t="shared" si="16"/>
        <v>2</v>
      </c>
      <c r="P54" s="19">
        <f t="shared" si="17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8.5" customHeight="1" x14ac:dyDescent="0.25">
      <c r="A55" s="4"/>
      <c r="B55" s="57">
        <v>4</v>
      </c>
      <c r="C55" s="30" t="s">
        <v>60</v>
      </c>
      <c r="D55" s="51" t="s">
        <v>13</v>
      </c>
      <c r="E55" s="54">
        <v>7540</v>
      </c>
      <c r="F55" s="31">
        <v>3</v>
      </c>
      <c r="G55" s="26">
        <f t="shared" si="12"/>
        <v>22620</v>
      </c>
      <c r="H55" s="16"/>
      <c r="I55" s="10">
        <f t="shared" si="13"/>
        <v>4</v>
      </c>
      <c r="J55" s="30" t="s">
        <v>60</v>
      </c>
      <c r="K55" s="17"/>
      <c r="L55" s="21" t="str">
        <f t="shared" si="14"/>
        <v>шт.</v>
      </c>
      <c r="M55" s="23">
        <f t="shared" si="15"/>
        <v>7540</v>
      </c>
      <c r="N55" s="22"/>
      <c r="O55" s="21">
        <f t="shared" si="16"/>
        <v>3</v>
      </c>
      <c r="P55" s="19">
        <f t="shared" si="17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42" customHeight="1" x14ac:dyDescent="0.25">
      <c r="A56" s="4"/>
      <c r="B56" s="57">
        <v>5</v>
      </c>
      <c r="C56" s="30" t="s">
        <v>61</v>
      </c>
      <c r="D56" s="51" t="s">
        <v>13</v>
      </c>
      <c r="E56" s="54">
        <v>1820</v>
      </c>
      <c r="F56" s="31">
        <v>1</v>
      </c>
      <c r="G56" s="26">
        <f t="shared" si="12"/>
        <v>1820</v>
      </c>
      <c r="H56" s="16"/>
      <c r="I56" s="10">
        <f t="shared" si="13"/>
        <v>5</v>
      </c>
      <c r="J56" s="30" t="s">
        <v>61</v>
      </c>
      <c r="K56" s="17"/>
      <c r="L56" s="21" t="str">
        <f t="shared" si="14"/>
        <v>шт.</v>
      </c>
      <c r="M56" s="23">
        <f t="shared" si="15"/>
        <v>1820</v>
      </c>
      <c r="N56" s="22"/>
      <c r="O56" s="21">
        <f t="shared" si="16"/>
        <v>1</v>
      </c>
      <c r="P56" s="19">
        <f t="shared" si="17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6.25" customHeight="1" x14ac:dyDescent="0.25">
      <c r="A57" s="4"/>
      <c r="B57" s="57">
        <v>6</v>
      </c>
      <c r="C57" s="30" t="s">
        <v>62</v>
      </c>
      <c r="D57" s="51" t="s">
        <v>13</v>
      </c>
      <c r="E57" s="54">
        <v>1820</v>
      </c>
      <c r="F57" s="31">
        <v>2</v>
      </c>
      <c r="G57" s="26">
        <f t="shared" si="12"/>
        <v>3640</v>
      </c>
      <c r="H57" s="16"/>
      <c r="I57" s="10">
        <f t="shared" si="13"/>
        <v>6</v>
      </c>
      <c r="J57" s="30" t="s">
        <v>62</v>
      </c>
      <c r="K57" s="17"/>
      <c r="L57" s="21" t="str">
        <f t="shared" si="14"/>
        <v>шт.</v>
      </c>
      <c r="M57" s="23">
        <f t="shared" si="15"/>
        <v>1820</v>
      </c>
      <c r="N57" s="22"/>
      <c r="O57" s="21">
        <f t="shared" si="16"/>
        <v>2</v>
      </c>
      <c r="P57" s="19">
        <f t="shared" si="17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9.75" customHeight="1" x14ac:dyDescent="0.25">
      <c r="A58" s="4"/>
      <c r="B58" s="57">
        <v>7</v>
      </c>
      <c r="C58" s="30" t="s">
        <v>63</v>
      </c>
      <c r="D58" s="51" t="s">
        <v>13</v>
      </c>
      <c r="E58" s="54">
        <v>16075</v>
      </c>
      <c r="F58" s="31">
        <v>2</v>
      </c>
      <c r="G58" s="26">
        <f t="shared" si="12"/>
        <v>32150</v>
      </c>
      <c r="H58" s="16"/>
      <c r="I58" s="10">
        <f t="shared" si="13"/>
        <v>7</v>
      </c>
      <c r="J58" s="30" t="s">
        <v>63</v>
      </c>
      <c r="K58" s="17"/>
      <c r="L58" s="21" t="str">
        <f t="shared" si="14"/>
        <v>шт.</v>
      </c>
      <c r="M58" s="23">
        <f t="shared" si="15"/>
        <v>16075</v>
      </c>
      <c r="N58" s="22"/>
      <c r="O58" s="21">
        <f t="shared" si="16"/>
        <v>2</v>
      </c>
      <c r="P58" s="19">
        <f t="shared" si="17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8.5" customHeight="1" x14ac:dyDescent="0.25">
      <c r="A59" s="4"/>
      <c r="B59" s="57">
        <v>8</v>
      </c>
      <c r="C59" s="30" t="s">
        <v>64</v>
      </c>
      <c r="D59" s="51" t="s">
        <v>13</v>
      </c>
      <c r="E59" s="54">
        <v>16075</v>
      </c>
      <c r="F59" s="31">
        <v>2</v>
      </c>
      <c r="G59" s="26">
        <f t="shared" si="12"/>
        <v>32150</v>
      </c>
      <c r="H59" s="16"/>
      <c r="I59" s="10">
        <f t="shared" si="13"/>
        <v>8</v>
      </c>
      <c r="J59" s="30" t="s">
        <v>64</v>
      </c>
      <c r="K59" s="17"/>
      <c r="L59" s="21" t="str">
        <f t="shared" si="14"/>
        <v>шт.</v>
      </c>
      <c r="M59" s="23">
        <f t="shared" si="15"/>
        <v>16075</v>
      </c>
      <c r="N59" s="22"/>
      <c r="O59" s="21">
        <f t="shared" si="16"/>
        <v>2</v>
      </c>
      <c r="P59" s="19">
        <f t="shared" si="17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57">
        <v>9</v>
      </c>
      <c r="C60" s="30" t="s">
        <v>65</v>
      </c>
      <c r="D60" s="51" t="s">
        <v>13</v>
      </c>
      <c r="E60" s="54">
        <v>16075</v>
      </c>
      <c r="F60" s="31">
        <v>2</v>
      </c>
      <c r="G60" s="26">
        <f t="shared" si="12"/>
        <v>32150</v>
      </c>
      <c r="H60" s="16"/>
      <c r="I60" s="10">
        <f t="shared" si="13"/>
        <v>9</v>
      </c>
      <c r="J60" s="30" t="s">
        <v>65</v>
      </c>
      <c r="K60" s="17"/>
      <c r="L60" s="21" t="str">
        <f t="shared" si="14"/>
        <v>шт.</v>
      </c>
      <c r="M60" s="23">
        <f t="shared" si="15"/>
        <v>16075</v>
      </c>
      <c r="N60" s="22"/>
      <c r="O60" s="21">
        <f t="shared" si="16"/>
        <v>2</v>
      </c>
      <c r="P60" s="19">
        <f t="shared" si="17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4" customHeight="1" x14ac:dyDescent="0.25">
      <c r="A61" s="4"/>
      <c r="B61" s="57">
        <v>10</v>
      </c>
      <c r="C61" s="30" t="s">
        <v>66</v>
      </c>
      <c r="D61" s="51" t="s">
        <v>13</v>
      </c>
      <c r="E61" s="54">
        <v>16075</v>
      </c>
      <c r="F61" s="31">
        <v>2</v>
      </c>
      <c r="G61" s="26">
        <f t="shared" si="12"/>
        <v>32150</v>
      </c>
      <c r="H61" s="16"/>
      <c r="I61" s="10">
        <f t="shared" si="13"/>
        <v>10</v>
      </c>
      <c r="J61" s="30" t="s">
        <v>66</v>
      </c>
      <c r="K61" s="18"/>
      <c r="L61" s="21" t="str">
        <f t="shared" si="14"/>
        <v>шт.</v>
      </c>
      <c r="M61" s="23">
        <f t="shared" si="15"/>
        <v>16075</v>
      </c>
      <c r="N61" s="22"/>
      <c r="O61" s="21">
        <f t="shared" si="16"/>
        <v>2</v>
      </c>
      <c r="P61" s="19">
        <f t="shared" si="17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8.5" customHeight="1" x14ac:dyDescent="0.25">
      <c r="A62" s="4"/>
      <c r="B62" s="57">
        <v>11</v>
      </c>
      <c r="C62" s="30" t="s">
        <v>67</v>
      </c>
      <c r="D62" s="51" t="s">
        <v>13</v>
      </c>
      <c r="E62" s="54">
        <v>4812.5</v>
      </c>
      <c r="F62" s="31">
        <v>60</v>
      </c>
      <c r="G62" s="26">
        <f t="shared" si="12"/>
        <v>288750</v>
      </c>
      <c r="H62" s="16"/>
      <c r="I62" s="10">
        <f t="shared" si="13"/>
        <v>11</v>
      </c>
      <c r="J62" s="30" t="s">
        <v>67</v>
      </c>
      <c r="K62" s="18"/>
      <c r="L62" s="21" t="str">
        <f t="shared" si="14"/>
        <v>шт.</v>
      </c>
      <c r="M62" s="23">
        <f t="shared" si="15"/>
        <v>4812.5</v>
      </c>
      <c r="N62" s="22"/>
      <c r="O62" s="21">
        <f t="shared" si="16"/>
        <v>60</v>
      </c>
      <c r="P62" s="19">
        <f t="shared" si="17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7.75" customHeight="1" x14ac:dyDescent="0.25">
      <c r="A63" s="4"/>
      <c r="B63" s="57">
        <v>12</v>
      </c>
      <c r="C63" s="30" t="s">
        <v>68</v>
      </c>
      <c r="D63" s="51" t="s">
        <v>13</v>
      </c>
      <c r="E63" s="54">
        <v>3796.67</v>
      </c>
      <c r="F63" s="31">
        <v>10</v>
      </c>
      <c r="G63" s="26">
        <f t="shared" si="12"/>
        <v>37966.699999999997</v>
      </c>
      <c r="H63" s="16"/>
      <c r="I63" s="10">
        <f t="shared" si="13"/>
        <v>12</v>
      </c>
      <c r="J63" s="30" t="s">
        <v>68</v>
      </c>
      <c r="K63" s="18"/>
      <c r="L63" s="21" t="str">
        <f t="shared" si="14"/>
        <v>шт.</v>
      </c>
      <c r="M63" s="23">
        <f t="shared" si="15"/>
        <v>3796.67</v>
      </c>
      <c r="N63" s="22"/>
      <c r="O63" s="21">
        <f t="shared" si="16"/>
        <v>10</v>
      </c>
      <c r="P63" s="19">
        <f t="shared" si="17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5.25" customHeight="1" x14ac:dyDescent="0.25">
      <c r="A64" s="4"/>
      <c r="B64" s="57">
        <v>13</v>
      </c>
      <c r="C64" s="30" t="s">
        <v>69</v>
      </c>
      <c r="D64" s="51" t="s">
        <v>13</v>
      </c>
      <c r="E64" s="54">
        <v>5301.67</v>
      </c>
      <c r="F64" s="31">
        <v>1</v>
      </c>
      <c r="G64" s="26">
        <f>E64*F64</f>
        <v>5301.67</v>
      </c>
      <c r="H64" s="16"/>
      <c r="I64" s="10">
        <f t="shared" si="13"/>
        <v>13</v>
      </c>
      <c r="J64" s="30" t="s">
        <v>69</v>
      </c>
      <c r="K64" s="18"/>
      <c r="L64" s="21" t="str">
        <f t="shared" si="14"/>
        <v>шт.</v>
      </c>
      <c r="M64" s="23">
        <f t="shared" si="15"/>
        <v>5301.67</v>
      </c>
      <c r="N64" s="22"/>
      <c r="O64" s="21">
        <f t="shared" si="16"/>
        <v>1</v>
      </c>
      <c r="P64" s="19">
        <f t="shared" si="17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66" customHeight="1" x14ac:dyDescent="0.25">
      <c r="A65" s="4"/>
      <c r="B65" s="57">
        <v>14</v>
      </c>
      <c r="C65" s="30" t="s">
        <v>70</v>
      </c>
      <c r="D65" s="51" t="s">
        <v>13</v>
      </c>
      <c r="E65" s="54">
        <v>7553.33</v>
      </c>
      <c r="F65" s="31">
        <v>1</v>
      </c>
      <c r="G65" s="26">
        <f t="shared" ref="G65:G74" si="18">E65*F65</f>
        <v>7553.33</v>
      </c>
      <c r="H65" s="16"/>
      <c r="I65" s="10">
        <f t="shared" si="13"/>
        <v>14</v>
      </c>
      <c r="J65" s="30" t="s">
        <v>70</v>
      </c>
      <c r="K65" s="18"/>
      <c r="L65" s="21" t="str">
        <f t="shared" si="14"/>
        <v>шт.</v>
      </c>
      <c r="M65" s="23">
        <f t="shared" si="15"/>
        <v>7553.33</v>
      </c>
      <c r="N65" s="22"/>
      <c r="O65" s="21">
        <v>1</v>
      </c>
      <c r="P65" s="19">
        <f t="shared" si="17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 x14ac:dyDescent="0.25">
      <c r="A66" s="4"/>
      <c r="B66" s="57">
        <v>15</v>
      </c>
      <c r="C66" s="30" t="s">
        <v>71</v>
      </c>
      <c r="D66" s="51" t="s">
        <v>13</v>
      </c>
      <c r="E66" s="54">
        <v>7553.33</v>
      </c>
      <c r="F66" s="31">
        <v>1</v>
      </c>
      <c r="G66" s="26">
        <f t="shared" si="18"/>
        <v>7553.33</v>
      </c>
      <c r="H66" s="16"/>
      <c r="I66" s="10">
        <f t="shared" si="13"/>
        <v>15</v>
      </c>
      <c r="J66" s="30" t="s">
        <v>71</v>
      </c>
      <c r="K66" s="18"/>
      <c r="L66" s="21" t="str">
        <f t="shared" si="14"/>
        <v>шт.</v>
      </c>
      <c r="M66" s="23">
        <f t="shared" si="15"/>
        <v>7553.33</v>
      </c>
      <c r="N66" s="22"/>
      <c r="O66" s="21">
        <f t="shared" ref="O66:O87" si="19">F66</f>
        <v>1</v>
      </c>
      <c r="P66" s="19">
        <f t="shared" si="17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3.75" customHeight="1" x14ac:dyDescent="0.25">
      <c r="A67" s="4"/>
      <c r="B67" s="57">
        <v>16</v>
      </c>
      <c r="C67" s="30" t="s">
        <v>72</v>
      </c>
      <c r="D67" s="51" t="s">
        <v>13</v>
      </c>
      <c r="E67" s="54">
        <v>7553.33</v>
      </c>
      <c r="F67" s="31">
        <v>1</v>
      </c>
      <c r="G67" s="26">
        <f t="shared" si="18"/>
        <v>7553.33</v>
      </c>
      <c r="H67" s="16"/>
      <c r="I67" s="10">
        <f t="shared" si="13"/>
        <v>16</v>
      </c>
      <c r="J67" s="30" t="s">
        <v>72</v>
      </c>
      <c r="K67" s="18"/>
      <c r="L67" s="21" t="str">
        <f t="shared" si="14"/>
        <v>шт.</v>
      </c>
      <c r="M67" s="23">
        <f t="shared" si="15"/>
        <v>7553.33</v>
      </c>
      <c r="N67" s="22"/>
      <c r="O67" s="21">
        <f t="shared" si="19"/>
        <v>1</v>
      </c>
      <c r="P67" s="19">
        <f t="shared" si="17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4.75" customHeight="1" x14ac:dyDescent="0.25">
      <c r="A68" s="4"/>
      <c r="B68" s="57">
        <v>17</v>
      </c>
      <c r="C68" s="30" t="s">
        <v>73</v>
      </c>
      <c r="D68" s="51" t="s">
        <v>13</v>
      </c>
      <c r="E68" s="54">
        <v>5605.83</v>
      </c>
      <c r="F68" s="31">
        <v>1</v>
      </c>
      <c r="G68" s="26">
        <f t="shared" si="18"/>
        <v>5605.83</v>
      </c>
      <c r="H68" s="16"/>
      <c r="I68" s="10">
        <f t="shared" si="13"/>
        <v>17</v>
      </c>
      <c r="J68" s="30" t="s">
        <v>73</v>
      </c>
      <c r="K68" s="18"/>
      <c r="L68" s="21" t="str">
        <f t="shared" si="14"/>
        <v>шт.</v>
      </c>
      <c r="M68" s="23">
        <f t="shared" si="15"/>
        <v>5605.83</v>
      </c>
      <c r="N68" s="22"/>
      <c r="O68" s="21">
        <f t="shared" si="19"/>
        <v>1</v>
      </c>
      <c r="P68" s="19">
        <f t="shared" si="17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6.75" customHeight="1" x14ac:dyDescent="0.25">
      <c r="A69" s="4"/>
      <c r="B69" s="57">
        <v>18</v>
      </c>
      <c r="C69" s="30" t="s">
        <v>74</v>
      </c>
      <c r="D69" s="51" t="s">
        <v>13</v>
      </c>
      <c r="E69" s="54">
        <v>11950.83</v>
      </c>
      <c r="F69" s="31">
        <v>1</v>
      </c>
      <c r="G69" s="26">
        <f t="shared" si="18"/>
        <v>11950.83</v>
      </c>
      <c r="H69" s="16"/>
      <c r="I69" s="10">
        <f t="shared" si="13"/>
        <v>18</v>
      </c>
      <c r="J69" s="30" t="s">
        <v>74</v>
      </c>
      <c r="K69" s="18"/>
      <c r="L69" s="21" t="str">
        <f t="shared" si="14"/>
        <v>шт.</v>
      </c>
      <c r="M69" s="23">
        <f t="shared" si="15"/>
        <v>11950.83</v>
      </c>
      <c r="N69" s="22"/>
      <c r="O69" s="21">
        <f t="shared" si="19"/>
        <v>1</v>
      </c>
      <c r="P69" s="19">
        <f t="shared" si="17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42" customHeight="1" x14ac:dyDescent="0.25">
      <c r="A70" s="4"/>
      <c r="B70" s="57">
        <v>19</v>
      </c>
      <c r="C70" s="30" t="s">
        <v>75</v>
      </c>
      <c r="D70" s="51" t="s">
        <v>13</v>
      </c>
      <c r="E70" s="54">
        <v>11950.83</v>
      </c>
      <c r="F70" s="31">
        <v>1</v>
      </c>
      <c r="G70" s="26">
        <f t="shared" si="18"/>
        <v>11950.83</v>
      </c>
      <c r="H70" s="16"/>
      <c r="I70" s="10">
        <f t="shared" si="13"/>
        <v>19</v>
      </c>
      <c r="J70" s="30" t="s">
        <v>75</v>
      </c>
      <c r="K70" s="18"/>
      <c r="L70" s="21" t="str">
        <f t="shared" si="14"/>
        <v>шт.</v>
      </c>
      <c r="M70" s="23">
        <f t="shared" si="15"/>
        <v>11950.83</v>
      </c>
      <c r="N70" s="22"/>
      <c r="O70" s="21">
        <f t="shared" si="19"/>
        <v>1</v>
      </c>
      <c r="P70" s="19">
        <f t="shared" si="17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6.25" customHeight="1" x14ac:dyDescent="0.25">
      <c r="A71" s="4"/>
      <c r="B71" s="57">
        <v>20</v>
      </c>
      <c r="C71" s="30" t="s">
        <v>76</v>
      </c>
      <c r="D71" s="51" t="s">
        <v>13</v>
      </c>
      <c r="E71" s="54">
        <v>11950.83</v>
      </c>
      <c r="F71" s="31">
        <v>1</v>
      </c>
      <c r="G71" s="26">
        <f t="shared" si="18"/>
        <v>11950.83</v>
      </c>
      <c r="H71" s="16"/>
      <c r="I71" s="10">
        <f t="shared" si="13"/>
        <v>20</v>
      </c>
      <c r="J71" s="30" t="s">
        <v>76</v>
      </c>
      <c r="K71" s="18"/>
      <c r="L71" s="21" t="str">
        <f t="shared" si="14"/>
        <v>шт.</v>
      </c>
      <c r="M71" s="23">
        <f t="shared" si="15"/>
        <v>11950.83</v>
      </c>
      <c r="N71" s="22"/>
      <c r="O71" s="21">
        <f t="shared" si="19"/>
        <v>1</v>
      </c>
      <c r="P71" s="19">
        <f t="shared" si="17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7" customHeight="1" x14ac:dyDescent="0.25">
      <c r="A72" s="4"/>
      <c r="B72" s="57">
        <v>21</v>
      </c>
      <c r="C72" s="30" t="s">
        <v>77</v>
      </c>
      <c r="D72" s="51" t="s">
        <v>13</v>
      </c>
      <c r="E72" s="54">
        <v>7049.17</v>
      </c>
      <c r="F72" s="31">
        <v>1</v>
      </c>
      <c r="G72" s="26">
        <f t="shared" si="18"/>
        <v>7049.17</v>
      </c>
      <c r="H72" s="16"/>
      <c r="I72" s="10">
        <f t="shared" si="13"/>
        <v>21</v>
      </c>
      <c r="J72" s="30" t="s">
        <v>77</v>
      </c>
      <c r="K72" s="18"/>
      <c r="L72" s="21" t="str">
        <f t="shared" si="14"/>
        <v>шт.</v>
      </c>
      <c r="M72" s="23">
        <f t="shared" si="15"/>
        <v>7049.17</v>
      </c>
      <c r="N72" s="22"/>
      <c r="O72" s="21">
        <f t="shared" si="19"/>
        <v>1</v>
      </c>
      <c r="P72" s="19">
        <f t="shared" si="17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0" customHeight="1" x14ac:dyDescent="0.25">
      <c r="A73" s="4"/>
      <c r="B73" s="27">
        <v>22</v>
      </c>
      <c r="C73" s="30" t="s">
        <v>78</v>
      </c>
      <c r="D73" s="28" t="s">
        <v>13</v>
      </c>
      <c r="E73" s="59">
        <v>7049.17</v>
      </c>
      <c r="F73" s="31">
        <v>1</v>
      </c>
      <c r="G73" s="26">
        <f t="shared" si="18"/>
        <v>7049.17</v>
      </c>
      <c r="H73" s="16"/>
      <c r="I73" s="10">
        <f t="shared" si="13"/>
        <v>22</v>
      </c>
      <c r="J73" s="30" t="s">
        <v>78</v>
      </c>
      <c r="K73" s="18"/>
      <c r="L73" s="21" t="str">
        <f t="shared" si="14"/>
        <v>шт.</v>
      </c>
      <c r="M73" s="23">
        <f t="shared" si="15"/>
        <v>7049.17</v>
      </c>
      <c r="N73" s="22"/>
      <c r="O73" s="21">
        <f t="shared" si="19"/>
        <v>1</v>
      </c>
      <c r="P73" s="19">
        <f t="shared" si="17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43.5" customHeight="1" x14ac:dyDescent="0.25">
      <c r="A74" s="4"/>
      <c r="B74" s="13">
        <v>23</v>
      </c>
      <c r="C74" s="30" t="s">
        <v>79</v>
      </c>
      <c r="D74" s="14" t="s">
        <v>13</v>
      </c>
      <c r="E74" s="60">
        <v>7049.17</v>
      </c>
      <c r="F74" s="31">
        <v>1</v>
      </c>
      <c r="G74" s="26">
        <f t="shared" si="18"/>
        <v>7049.17</v>
      </c>
      <c r="H74" s="16"/>
      <c r="I74" s="10">
        <f t="shared" si="13"/>
        <v>23</v>
      </c>
      <c r="J74" s="30" t="s">
        <v>79</v>
      </c>
      <c r="K74" s="18"/>
      <c r="L74" s="21" t="str">
        <f t="shared" si="14"/>
        <v>шт.</v>
      </c>
      <c r="M74" s="23">
        <f t="shared" si="15"/>
        <v>7049.17</v>
      </c>
      <c r="N74" s="22"/>
      <c r="O74" s="21">
        <f t="shared" si="19"/>
        <v>1</v>
      </c>
      <c r="P74" s="19">
        <f t="shared" si="17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8.5" customHeight="1" x14ac:dyDescent="0.25">
      <c r="A75" s="4"/>
      <c r="B75" s="13">
        <v>24</v>
      </c>
      <c r="C75" s="30" t="s">
        <v>80</v>
      </c>
      <c r="D75" s="14" t="s">
        <v>13</v>
      </c>
      <c r="E75" s="60">
        <v>5500</v>
      </c>
      <c r="F75" s="31">
        <v>1</v>
      </c>
      <c r="G75" s="26">
        <f>E75*F75</f>
        <v>5500</v>
      </c>
      <c r="H75" s="16"/>
      <c r="I75" s="10">
        <f t="shared" si="13"/>
        <v>24</v>
      </c>
      <c r="J75" s="30" t="s">
        <v>80</v>
      </c>
      <c r="K75" s="18"/>
      <c r="L75" s="21" t="str">
        <f t="shared" si="14"/>
        <v>шт.</v>
      </c>
      <c r="M75" s="23">
        <f t="shared" si="15"/>
        <v>5500</v>
      </c>
      <c r="N75" s="22"/>
      <c r="O75" s="21">
        <f t="shared" si="19"/>
        <v>1</v>
      </c>
      <c r="P75" s="19">
        <f t="shared" si="17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8.25" x14ac:dyDescent="0.25">
      <c r="A76" s="4"/>
      <c r="B76" s="13">
        <v>25</v>
      </c>
      <c r="C76" s="30" t="s">
        <v>81</v>
      </c>
      <c r="D76" s="14" t="s">
        <v>13</v>
      </c>
      <c r="E76" s="60">
        <v>3466.67</v>
      </c>
      <c r="F76" s="31">
        <v>4</v>
      </c>
      <c r="G76" s="26">
        <f t="shared" ref="G76:G86" si="20">E76*F76</f>
        <v>13866.68</v>
      </c>
      <c r="H76" s="16"/>
      <c r="I76" s="10">
        <f t="shared" si="13"/>
        <v>25</v>
      </c>
      <c r="J76" s="30" t="s">
        <v>81</v>
      </c>
      <c r="K76" s="18"/>
      <c r="L76" s="21" t="str">
        <f t="shared" si="14"/>
        <v>шт.</v>
      </c>
      <c r="M76" s="23">
        <f t="shared" si="15"/>
        <v>3466.67</v>
      </c>
      <c r="N76" s="22"/>
      <c r="O76" s="21">
        <f t="shared" si="19"/>
        <v>4</v>
      </c>
      <c r="P76" s="19">
        <f t="shared" si="17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42.75" customHeight="1" x14ac:dyDescent="0.25">
      <c r="A77" s="4"/>
      <c r="B77" s="13">
        <v>26</v>
      </c>
      <c r="C77" s="30" t="s">
        <v>68</v>
      </c>
      <c r="D77" s="14" t="s">
        <v>13</v>
      </c>
      <c r="E77" s="60">
        <v>3796.67</v>
      </c>
      <c r="F77" s="31">
        <v>14</v>
      </c>
      <c r="G77" s="26">
        <f t="shared" si="20"/>
        <v>53153.380000000005</v>
      </c>
      <c r="H77" s="16"/>
      <c r="I77" s="10">
        <f t="shared" si="13"/>
        <v>26</v>
      </c>
      <c r="J77" s="30" t="s">
        <v>68</v>
      </c>
      <c r="K77" s="18"/>
      <c r="L77" s="21" t="str">
        <f t="shared" si="14"/>
        <v>шт.</v>
      </c>
      <c r="M77" s="23">
        <f t="shared" si="15"/>
        <v>3796.67</v>
      </c>
      <c r="N77" s="22"/>
      <c r="O77" s="21">
        <f t="shared" si="19"/>
        <v>14</v>
      </c>
      <c r="P77" s="19">
        <f t="shared" si="17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9.25" customHeight="1" x14ac:dyDescent="0.25">
      <c r="A78" s="4"/>
      <c r="B78" s="13">
        <v>27</v>
      </c>
      <c r="C78" s="30" t="s">
        <v>82</v>
      </c>
      <c r="D78" s="14" t="s">
        <v>13</v>
      </c>
      <c r="E78" s="60">
        <v>4240.83</v>
      </c>
      <c r="F78" s="31">
        <v>4</v>
      </c>
      <c r="G78" s="26">
        <f t="shared" si="20"/>
        <v>16963.32</v>
      </c>
      <c r="H78" s="16"/>
      <c r="I78" s="10">
        <f t="shared" si="13"/>
        <v>27</v>
      </c>
      <c r="J78" s="30" t="s">
        <v>82</v>
      </c>
      <c r="K78" s="18"/>
      <c r="L78" s="21" t="str">
        <f t="shared" si="14"/>
        <v>шт.</v>
      </c>
      <c r="M78" s="23">
        <f t="shared" si="15"/>
        <v>4240.83</v>
      </c>
      <c r="N78" s="22"/>
      <c r="O78" s="21">
        <f t="shared" si="19"/>
        <v>4</v>
      </c>
      <c r="P78" s="19">
        <f t="shared" si="17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9.75" customHeight="1" x14ac:dyDescent="0.25">
      <c r="A79" s="4"/>
      <c r="B79" s="13">
        <v>28</v>
      </c>
      <c r="C79" s="30" t="s">
        <v>83</v>
      </c>
      <c r="D79" s="14" t="s">
        <v>13</v>
      </c>
      <c r="E79" s="60">
        <v>4911.67</v>
      </c>
      <c r="F79" s="31">
        <v>4</v>
      </c>
      <c r="G79" s="26">
        <f t="shared" si="20"/>
        <v>19646.68</v>
      </c>
      <c r="H79" s="16"/>
      <c r="I79" s="10">
        <f t="shared" si="13"/>
        <v>28</v>
      </c>
      <c r="J79" s="30" t="s">
        <v>83</v>
      </c>
      <c r="K79" s="18"/>
      <c r="L79" s="21" t="str">
        <f t="shared" si="14"/>
        <v>шт.</v>
      </c>
      <c r="M79" s="23">
        <f t="shared" si="15"/>
        <v>4911.67</v>
      </c>
      <c r="N79" s="22"/>
      <c r="O79" s="21">
        <f t="shared" si="19"/>
        <v>4</v>
      </c>
      <c r="P79" s="19">
        <f>N79*O79</f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4.5" customHeight="1" x14ac:dyDescent="0.25">
      <c r="A80" s="4"/>
      <c r="B80" s="13">
        <v>29</v>
      </c>
      <c r="C80" s="30" t="s">
        <v>84</v>
      </c>
      <c r="D80" s="14" t="s">
        <v>13</v>
      </c>
      <c r="E80" s="61">
        <v>3840.83</v>
      </c>
      <c r="F80" s="31">
        <v>4</v>
      </c>
      <c r="G80" s="26">
        <f t="shared" si="20"/>
        <v>15363.32</v>
      </c>
      <c r="H80" s="16"/>
      <c r="I80" s="10">
        <f t="shared" si="13"/>
        <v>29</v>
      </c>
      <c r="J80" s="30" t="s">
        <v>84</v>
      </c>
      <c r="K80" s="18"/>
      <c r="L80" s="21" t="str">
        <f t="shared" si="14"/>
        <v>шт.</v>
      </c>
      <c r="M80" s="23">
        <f t="shared" si="15"/>
        <v>3840.83</v>
      </c>
      <c r="N80" s="22"/>
      <c r="O80" s="21">
        <f t="shared" si="19"/>
        <v>4</v>
      </c>
      <c r="P80" s="19">
        <f t="shared" ref="P80:P87" si="21">N80*O80</f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1.5" customHeight="1" x14ac:dyDescent="0.25">
      <c r="A81" s="4"/>
      <c r="B81" s="13">
        <v>30</v>
      </c>
      <c r="C81" s="30" t="s">
        <v>85</v>
      </c>
      <c r="D81" s="14" t="s">
        <v>13</v>
      </c>
      <c r="E81" s="60">
        <v>3945</v>
      </c>
      <c r="F81" s="31">
        <v>2</v>
      </c>
      <c r="G81" s="26">
        <f t="shared" si="20"/>
        <v>7890</v>
      </c>
      <c r="H81" s="16"/>
      <c r="I81" s="10">
        <f t="shared" si="13"/>
        <v>30</v>
      </c>
      <c r="J81" s="30" t="s">
        <v>85</v>
      </c>
      <c r="K81" s="18"/>
      <c r="L81" s="21" t="str">
        <f t="shared" si="14"/>
        <v>шт.</v>
      </c>
      <c r="M81" s="23">
        <f t="shared" si="15"/>
        <v>3945</v>
      </c>
      <c r="N81" s="22"/>
      <c r="O81" s="21">
        <f t="shared" si="19"/>
        <v>2</v>
      </c>
      <c r="P81" s="19">
        <f t="shared" si="2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8.5" customHeight="1" x14ac:dyDescent="0.25">
      <c r="A82" s="4"/>
      <c r="B82" s="13">
        <v>31</v>
      </c>
      <c r="C82" s="30" t="s">
        <v>86</v>
      </c>
      <c r="D82" s="14" t="s">
        <v>13</v>
      </c>
      <c r="E82" s="60">
        <v>3415.83</v>
      </c>
      <c r="F82" s="31">
        <v>2</v>
      </c>
      <c r="G82" s="26">
        <f t="shared" si="20"/>
        <v>6831.66</v>
      </c>
      <c r="H82" s="16"/>
      <c r="I82" s="10">
        <f t="shared" si="13"/>
        <v>31</v>
      </c>
      <c r="J82" s="30" t="s">
        <v>86</v>
      </c>
      <c r="K82" s="18"/>
      <c r="L82" s="21" t="str">
        <f t="shared" si="14"/>
        <v>шт.</v>
      </c>
      <c r="M82" s="23">
        <f t="shared" ref="M82:M87" si="22">E82</f>
        <v>3415.83</v>
      </c>
      <c r="N82" s="22"/>
      <c r="O82" s="21">
        <f t="shared" si="19"/>
        <v>2</v>
      </c>
      <c r="P82" s="19">
        <f t="shared" si="2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0" customHeight="1" x14ac:dyDescent="0.25">
      <c r="A83" s="4"/>
      <c r="B83" s="13">
        <v>32</v>
      </c>
      <c r="C83" s="30" t="s">
        <v>87</v>
      </c>
      <c r="D83" s="14" t="s">
        <v>13</v>
      </c>
      <c r="E83" s="60">
        <v>1253.33</v>
      </c>
      <c r="F83" s="31">
        <v>1</v>
      </c>
      <c r="G83" s="26">
        <f t="shared" si="20"/>
        <v>1253.33</v>
      </c>
      <c r="H83" s="16"/>
      <c r="I83" s="10">
        <f t="shared" si="13"/>
        <v>32</v>
      </c>
      <c r="J83" s="30" t="s">
        <v>87</v>
      </c>
      <c r="K83" s="18"/>
      <c r="L83" s="21" t="str">
        <f t="shared" si="14"/>
        <v>шт.</v>
      </c>
      <c r="M83" s="23">
        <f t="shared" si="22"/>
        <v>1253.33</v>
      </c>
      <c r="N83" s="22"/>
      <c r="O83" s="21">
        <f t="shared" si="19"/>
        <v>1</v>
      </c>
      <c r="P83" s="19">
        <f t="shared" si="2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customHeight="1" x14ac:dyDescent="0.25">
      <c r="A84" s="4"/>
      <c r="B84" s="13">
        <v>33</v>
      </c>
      <c r="C84" s="30" t="s">
        <v>88</v>
      </c>
      <c r="D84" s="14" t="s">
        <v>13</v>
      </c>
      <c r="E84" s="60">
        <v>7382.5</v>
      </c>
      <c r="F84" s="31">
        <v>1</v>
      </c>
      <c r="G84" s="26">
        <f t="shared" si="20"/>
        <v>7382.5</v>
      </c>
      <c r="H84" s="16"/>
      <c r="I84" s="10">
        <f t="shared" si="13"/>
        <v>33</v>
      </c>
      <c r="J84" s="30" t="s">
        <v>88</v>
      </c>
      <c r="K84" s="18"/>
      <c r="L84" s="21" t="str">
        <f t="shared" si="14"/>
        <v>шт.</v>
      </c>
      <c r="M84" s="23">
        <f t="shared" si="22"/>
        <v>7382.5</v>
      </c>
      <c r="N84" s="22"/>
      <c r="O84" s="21">
        <f t="shared" si="19"/>
        <v>1</v>
      </c>
      <c r="P84" s="19">
        <f t="shared" si="2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5.5" customHeight="1" x14ac:dyDescent="0.25">
      <c r="A85" s="4"/>
      <c r="B85" s="13">
        <v>34</v>
      </c>
      <c r="C85" s="30" t="s">
        <v>89</v>
      </c>
      <c r="D85" s="14" t="s">
        <v>13</v>
      </c>
      <c r="E85" s="60">
        <v>6765</v>
      </c>
      <c r="F85" s="31">
        <v>1</v>
      </c>
      <c r="G85" s="26">
        <f t="shared" si="20"/>
        <v>6765</v>
      </c>
      <c r="H85" s="16"/>
      <c r="I85" s="10">
        <f t="shared" si="13"/>
        <v>34</v>
      </c>
      <c r="J85" s="30" t="s">
        <v>89</v>
      </c>
      <c r="K85" s="18"/>
      <c r="L85" s="21" t="str">
        <f t="shared" si="14"/>
        <v>шт.</v>
      </c>
      <c r="M85" s="23">
        <f t="shared" si="22"/>
        <v>6765</v>
      </c>
      <c r="N85" s="22"/>
      <c r="O85" s="21">
        <f t="shared" si="19"/>
        <v>1</v>
      </c>
      <c r="P85" s="19">
        <f t="shared" si="2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5.5" customHeight="1" x14ac:dyDescent="0.25">
      <c r="A86" s="4"/>
      <c r="B86" s="13">
        <v>35</v>
      </c>
      <c r="C86" s="30" t="s">
        <v>90</v>
      </c>
      <c r="D86" s="14" t="s">
        <v>13</v>
      </c>
      <c r="E86" s="60">
        <v>7035</v>
      </c>
      <c r="F86" s="31">
        <v>1</v>
      </c>
      <c r="G86" s="26">
        <f t="shared" si="20"/>
        <v>7035</v>
      </c>
      <c r="H86" s="16"/>
      <c r="I86" s="10">
        <f t="shared" si="13"/>
        <v>35</v>
      </c>
      <c r="J86" s="30" t="s">
        <v>90</v>
      </c>
      <c r="K86" s="18"/>
      <c r="L86" s="21" t="str">
        <f t="shared" si="14"/>
        <v>шт.</v>
      </c>
      <c r="M86" s="23">
        <f t="shared" si="22"/>
        <v>7035</v>
      </c>
      <c r="N86" s="22"/>
      <c r="O86" s="21">
        <f t="shared" si="19"/>
        <v>1</v>
      </c>
      <c r="P86" s="19">
        <f t="shared" si="2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6.25" customHeight="1" thickBot="1" x14ac:dyDescent="0.3">
      <c r="A87" s="4"/>
      <c r="B87" s="13">
        <v>36</v>
      </c>
      <c r="C87" s="30" t="s">
        <v>91</v>
      </c>
      <c r="D87" s="14" t="s">
        <v>13</v>
      </c>
      <c r="E87" s="60">
        <v>6377.5</v>
      </c>
      <c r="F87" s="31">
        <v>1</v>
      </c>
      <c r="G87" s="26">
        <f>E87*F87</f>
        <v>6377.5</v>
      </c>
      <c r="H87" s="16"/>
      <c r="I87" s="10">
        <f t="shared" si="13"/>
        <v>36</v>
      </c>
      <c r="J87" s="30" t="s">
        <v>91</v>
      </c>
      <c r="K87" s="18"/>
      <c r="L87" s="21" t="str">
        <f t="shared" si="14"/>
        <v>шт.</v>
      </c>
      <c r="M87" s="23">
        <f t="shared" si="22"/>
        <v>6377.5</v>
      </c>
      <c r="N87" s="22"/>
      <c r="O87" s="21">
        <f t="shared" si="19"/>
        <v>1</v>
      </c>
      <c r="P87" s="19">
        <f t="shared" si="2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1" customHeight="1" thickBot="1" x14ac:dyDescent="0.3">
      <c r="A88" s="4"/>
      <c r="B88" s="69" t="s">
        <v>56</v>
      </c>
      <c r="C88" s="70"/>
      <c r="D88" s="70"/>
      <c r="E88" s="70"/>
      <c r="F88" s="71"/>
      <c r="G88" s="7">
        <f>SUM(G52:G87)</f>
        <v>792349.23999999987</v>
      </c>
      <c r="H88" s="1"/>
      <c r="I88" s="69" t="s">
        <v>6</v>
      </c>
      <c r="J88" s="70"/>
      <c r="K88" s="70"/>
      <c r="L88" s="70"/>
      <c r="M88" s="70"/>
      <c r="N88" s="70"/>
      <c r="O88" s="71"/>
      <c r="P88" s="7">
        <f>SUM(P52:P87)</f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 customHeight="1" x14ac:dyDescent="0.25">
      <c r="A89" s="4"/>
      <c r="B89" s="80" t="s">
        <v>17</v>
      </c>
      <c r="C89" s="81"/>
      <c r="D89" s="81"/>
      <c r="E89" s="81"/>
      <c r="F89" s="12">
        <v>0.2</v>
      </c>
      <c r="G89" s="8">
        <f>G88*F89</f>
        <v>158469.848</v>
      </c>
      <c r="H89" s="1"/>
      <c r="I89" s="80" t="s">
        <v>17</v>
      </c>
      <c r="J89" s="81"/>
      <c r="K89" s="81"/>
      <c r="L89" s="81"/>
      <c r="M89" s="81"/>
      <c r="N89" s="81"/>
      <c r="O89" s="12">
        <v>0.2</v>
      </c>
      <c r="P89" s="8">
        <f>P88*O89</f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thickBot="1" x14ac:dyDescent="0.3">
      <c r="A90" s="4"/>
      <c r="B90" s="72" t="s">
        <v>7</v>
      </c>
      <c r="C90" s="73"/>
      <c r="D90" s="73"/>
      <c r="E90" s="73"/>
      <c r="F90" s="74"/>
      <c r="G90" s="9">
        <f>G88+G89</f>
        <v>950819.08799999987</v>
      </c>
      <c r="H90" s="1"/>
      <c r="I90" s="72" t="s">
        <v>7</v>
      </c>
      <c r="J90" s="73"/>
      <c r="K90" s="73"/>
      <c r="L90" s="73"/>
      <c r="M90" s="73"/>
      <c r="N90" s="73"/>
      <c r="O90" s="74"/>
      <c r="P90" s="9">
        <f>P88+P89</f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thickBot="1" x14ac:dyDescent="0.3">
      <c r="B91" s="47"/>
      <c r="C91" s="48" t="s">
        <v>92</v>
      </c>
      <c r="D91" s="48"/>
      <c r="E91" s="48"/>
      <c r="F91" s="48"/>
      <c r="G91" s="49"/>
      <c r="H91" s="1"/>
      <c r="I91" s="40"/>
      <c r="J91" s="39"/>
      <c r="K91" s="39"/>
      <c r="L91" s="39"/>
      <c r="M91" s="39"/>
      <c r="N91" s="39"/>
      <c r="O91" s="39"/>
      <c r="P91" s="32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6.75" customHeight="1" x14ac:dyDescent="0.25">
      <c r="A92" s="4"/>
      <c r="B92" s="56">
        <v>1</v>
      </c>
      <c r="C92" s="53" t="s">
        <v>94</v>
      </c>
      <c r="D92" s="35" t="s">
        <v>13</v>
      </c>
      <c r="E92" s="36">
        <v>3730</v>
      </c>
      <c r="F92" s="37">
        <v>7</v>
      </c>
      <c r="G92" s="38">
        <f>E92*F92</f>
        <v>26110</v>
      </c>
      <c r="H92" s="16"/>
      <c r="I92" s="10">
        <f>B92</f>
        <v>1</v>
      </c>
      <c r="J92" s="53" t="s">
        <v>94</v>
      </c>
      <c r="K92" s="41"/>
      <c r="L92" s="42" t="str">
        <f>D92</f>
        <v>шт.</v>
      </c>
      <c r="M92" s="36">
        <f>E92</f>
        <v>3730</v>
      </c>
      <c r="N92" s="35"/>
      <c r="O92" s="42">
        <f>F92</f>
        <v>7</v>
      </c>
      <c r="P92" s="19">
        <f>N92*O92</f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7" customHeight="1" x14ac:dyDescent="0.25">
      <c r="A93" s="4"/>
      <c r="B93" s="57">
        <v>2</v>
      </c>
      <c r="C93" s="52" t="s">
        <v>95</v>
      </c>
      <c r="D93" s="22" t="s">
        <v>13</v>
      </c>
      <c r="E93" s="23">
        <v>1081.67</v>
      </c>
      <c r="F93" s="31">
        <v>1</v>
      </c>
      <c r="G93" s="26">
        <f t="shared" ref="G93:G103" si="23">E93*F93</f>
        <v>1081.67</v>
      </c>
      <c r="H93" s="16"/>
      <c r="I93" s="10">
        <f t="shared" ref="I93:I129" si="24">B93</f>
        <v>2</v>
      </c>
      <c r="J93" s="52" t="s">
        <v>95</v>
      </c>
      <c r="K93" s="17"/>
      <c r="L93" s="21" t="str">
        <f t="shared" ref="L93:L129" si="25">D93</f>
        <v>шт.</v>
      </c>
      <c r="M93" s="23">
        <f t="shared" ref="M93:M121" si="26">E93</f>
        <v>1081.67</v>
      </c>
      <c r="N93" s="22"/>
      <c r="O93" s="21">
        <f t="shared" ref="O93:O104" si="27">F93</f>
        <v>1</v>
      </c>
      <c r="P93" s="19">
        <f t="shared" ref="P93:P118" si="28">N93*O93</f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0.75" customHeight="1" x14ac:dyDescent="0.25">
      <c r="A94" s="4"/>
      <c r="B94" s="57">
        <v>3</v>
      </c>
      <c r="C94" s="52" t="s">
        <v>96</v>
      </c>
      <c r="D94" s="22" t="s">
        <v>13</v>
      </c>
      <c r="E94" s="23">
        <v>801.67</v>
      </c>
      <c r="F94" s="31">
        <v>1</v>
      </c>
      <c r="G94" s="26">
        <f t="shared" si="23"/>
        <v>801.67</v>
      </c>
      <c r="H94" s="16"/>
      <c r="I94" s="10">
        <f t="shared" si="24"/>
        <v>3</v>
      </c>
      <c r="J94" s="52" t="s">
        <v>96</v>
      </c>
      <c r="K94" s="17"/>
      <c r="L94" s="21" t="str">
        <f t="shared" si="25"/>
        <v>шт.</v>
      </c>
      <c r="M94" s="23">
        <f t="shared" si="26"/>
        <v>801.67</v>
      </c>
      <c r="N94" s="22"/>
      <c r="O94" s="21">
        <f t="shared" si="27"/>
        <v>1</v>
      </c>
      <c r="P94" s="19">
        <f t="shared" si="28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8.5" customHeight="1" x14ac:dyDescent="0.25">
      <c r="A95" s="4"/>
      <c r="B95" s="57">
        <v>4</v>
      </c>
      <c r="C95" s="52" t="s">
        <v>97</v>
      </c>
      <c r="D95" s="22" t="s">
        <v>13</v>
      </c>
      <c r="E95" s="23">
        <v>12815</v>
      </c>
      <c r="F95" s="31">
        <v>1</v>
      </c>
      <c r="G95" s="26">
        <f t="shared" si="23"/>
        <v>12815</v>
      </c>
      <c r="H95" s="16"/>
      <c r="I95" s="10">
        <f t="shared" si="24"/>
        <v>4</v>
      </c>
      <c r="J95" s="52" t="s">
        <v>97</v>
      </c>
      <c r="K95" s="17"/>
      <c r="L95" s="21" t="str">
        <f t="shared" si="25"/>
        <v>шт.</v>
      </c>
      <c r="M95" s="23">
        <f t="shared" si="26"/>
        <v>12815</v>
      </c>
      <c r="N95" s="22"/>
      <c r="O95" s="21">
        <f t="shared" si="27"/>
        <v>1</v>
      </c>
      <c r="P95" s="19">
        <f t="shared" si="28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42" customHeight="1" x14ac:dyDescent="0.25">
      <c r="A96" s="4"/>
      <c r="B96" s="57">
        <v>5</v>
      </c>
      <c r="C96" s="52" t="s">
        <v>98</v>
      </c>
      <c r="D96" s="22" t="s">
        <v>13</v>
      </c>
      <c r="E96" s="23">
        <v>9003.33</v>
      </c>
      <c r="F96" s="31">
        <v>5</v>
      </c>
      <c r="G96" s="26">
        <f t="shared" si="23"/>
        <v>45016.65</v>
      </c>
      <c r="H96" s="16"/>
      <c r="I96" s="10">
        <f t="shared" si="24"/>
        <v>5</v>
      </c>
      <c r="J96" s="52" t="s">
        <v>98</v>
      </c>
      <c r="K96" s="17"/>
      <c r="L96" s="21" t="str">
        <f t="shared" si="25"/>
        <v>шт.</v>
      </c>
      <c r="M96" s="23">
        <f t="shared" si="26"/>
        <v>9003.33</v>
      </c>
      <c r="N96" s="22"/>
      <c r="O96" s="21">
        <f t="shared" si="27"/>
        <v>5</v>
      </c>
      <c r="P96" s="19">
        <f t="shared" si="28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customHeight="1" x14ac:dyDescent="0.25">
      <c r="A97" s="4"/>
      <c r="B97" s="57">
        <v>6</v>
      </c>
      <c r="C97" s="52" t="s">
        <v>99</v>
      </c>
      <c r="D97" s="22" t="s">
        <v>13</v>
      </c>
      <c r="E97" s="23">
        <v>4911.67</v>
      </c>
      <c r="F97" s="31">
        <v>2</v>
      </c>
      <c r="G97" s="26">
        <f t="shared" si="23"/>
        <v>9823.34</v>
      </c>
      <c r="H97" s="16"/>
      <c r="I97" s="10">
        <f t="shared" si="24"/>
        <v>6</v>
      </c>
      <c r="J97" s="52" t="s">
        <v>99</v>
      </c>
      <c r="K97" s="17"/>
      <c r="L97" s="21" t="str">
        <f t="shared" si="25"/>
        <v>шт.</v>
      </c>
      <c r="M97" s="23">
        <f t="shared" si="26"/>
        <v>4911.67</v>
      </c>
      <c r="N97" s="22"/>
      <c r="O97" s="21">
        <f t="shared" si="27"/>
        <v>2</v>
      </c>
      <c r="P97" s="19">
        <f t="shared" si="28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9.75" customHeight="1" x14ac:dyDescent="0.25">
      <c r="A98" s="4"/>
      <c r="B98" s="57">
        <v>7</v>
      </c>
      <c r="C98" s="52" t="s">
        <v>100</v>
      </c>
      <c r="D98" s="22" t="s">
        <v>13</v>
      </c>
      <c r="E98" s="23">
        <v>12443.33</v>
      </c>
      <c r="F98" s="31">
        <v>1</v>
      </c>
      <c r="G98" s="26">
        <f t="shared" si="23"/>
        <v>12443.33</v>
      </c>
      <c r="H98" s="16"/>
      <c r="I98" s="10">
        <f t="shared" si="24"/>
        <v>7</v>
      </c>
      <c r="J98" s="52" t="s">
        <v>100</v>
      </c>
      <c r="K98" s="17"/>
      <c r="L98" s="21" t="str">
        <f t="shared" si="25"/>
        <v>шт.</v>
      </c>
      <c r="M98" s="23">
        <f t="shared" si="26"/>
        <v>12443.33</v>
      </c>
      <c r="N98" s="22"/>
      <c r="O98" s="21">
        <f t="shared" si="27"/>
        <v>1</v>
      </c>
      <c r="P98" s="19">
        <f t="shared" si="28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8.5" customHeight="1" x14ac:dyDescent="0.25">
      <c r="A99" s="4"/>
      <c r="B99" s="57">
        <v>8</v>
      </c>
      <c r="C99" s="52" t="s">
        <v>101</v>
      </c>
      <c r="D99" s="22" t="s">
        <v>13</v>
      </c>
      <c r="E99" s="23">
        <v>5035.83</v>
      </c>
      <c r="F99" s="31">
        <v>1</v>
      </c>
      <c r="G99" s="26">
        <f t="shared" si="23"/>
        <v>5035.83</v>
      </c>
      <c r="H99" s="16"/>
      <c r="I99" s="10">
        <f t="shared" si="24"/>
        <v>8</v>
      </c>
      <c r="J99" s="52" t="s">
        <v>101</v>
      </c>
      <c r="K99" s="17"/>
      <c r="L99" s="21" t="str">
        <f t="shared" si="25"/>
        <v>шт.</v>
      </c>
      <c r="M99" s="23">
        <f t="shared" si="26"/>
        <v>5035.83</v>
      </c>
      <c r="N99" s="22"/>
      <c r="O99" s="21">
        <f t="shared" si="27"/>
        <v>1</v>
      </c>
      <c r="P99" s="19">
        <f t="shared" si="28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4"/>
      <c r="B100" s="57">
        <v>9</v>
      </c>
      <c r="C100" s="52" t="s">
        <v>102</v>
      </c>
      <c r="D100" s="22" t="s">
        <v>13</v>
      </c>
      <c r="E100" s="23">
        <v>1410.83</v>
      </c>
      <c r="F100" s="31">
        <v>1</v>
      </c>
      <c r="G100" s="26">
        <f t="shared" si="23"/>
        <v>1410.83</v>
      </c>
      <c r="H100" s="16"/>
      <c r="I100" s="10">
        <f t="shared" si="24"/>
        <v>9</v>
      </c>
      <c r="J100" s="52" t="s">
        <v>102</v>
      </c>
      <c r="K100" s="17"/>
      <c r="L100" s="21" t="str">
        <f t="shared" si="25"/>
        <v>шт.</v>
      </c>
      <c r="M100" s="23">
        <f t="shared" si="26"/>
        <v>1410.83</v>
      </c>
      <c r="N100" s="22"/>
      <c r="O100" s="21">
        <f t="shared" si="27"/>
        <v>1</v>
      </c>
      <c r="P100" s="19">
        <f t="shared" si="28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4" customHeight="1" x14ac:dyDescent="0.25">
      <c r="A101" s="4"/>
      <c r="B101" s="57">
        <v>10</v>
      </c>
      <c r="C101" s="52" t="s">
        <v>103</v>
      </c>
      <c r="D101" s="22" t="s">
        <v>13</v>
      </c>
      <c r="E101" s="23">
        <v>8543.33</v>
      </c>
      <c r="F101" s="31">
        <v>1</v>
      </c>
      <c r="G101" s="26">
        <f t="shared" si="23"/>
        <v>8543.33</v>
      </c>
      <c r="H101" s="16"/>
      <c r="I101" s="10">
        <f t="shared" si="24"/>
        <v>10</v>
      </c>
      <c r="J101" s="52" t="s">
        <v>103</v>
      </c>
      <c r="K101" s="18"/>
      <c r="L101" s="21" t="str">
        <f t="shared" si="25"/>
        <v>шт.</v>
      </c>
      <c r="M101" s="23">
        <f t="shared" si="26"/>
        <v>8543.33</v>
      </c>
      <c r="N101" s="22"/>
      <c r="O101" s="21">
        <f t="shared" si="27"/>
        <v>1</v>
      </c>
      <c r="P101" s="19">
        <f t="shared" si="28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28.5" customHeight="1" x14ac:dyDescent="0.25">
      <c r="A102" s="4"/>
      <c r="B102" s="57">
        <v>11</v>
      </c>
      <c r="C102" s="52" t="s">
        <v>104</v>
      </c>
      <c r="D102" s="22" t="s">
        <v>13</v>
      </c>
      <c r="E102" s="23">
        <v>16774.169999999998</v>
      </c>
      <c r="F102" s="31">
        <v>2</v>
      </c>
      <c r="G102" s="26">
        <f t="shared" si="23"/>
        <v>33548.339999999997</v>
      </c>
      <c r="H102" s="16"/>
      <c r="I102" s="10">
        <f t="shared" si="24"/>
        <v>11</v>
      </c>
      <c r="J102" s="52" t="s">
        <v>104</v>
      </c>
      <c r="K102" s="18"/>
      <c r="L102" s="21" t="str">
        <f t="shared" si="25"/>
        <v>шт.</v>
      </c>
      <c r="M102" s="23">
        <f t="shared" si="26"/>
        <v>16774.169999999998</v>
      </c>
      <c r="N102" s="22"/>
      <c r="O102" s="21">
        <f t="shared" si="27"/>
        <v>2</v>
      </c>
      <c r="P102" s="19">
        <f t="shared" si="28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27.75" customHeight="1" x14ac:dyDescent="0.25">
      <c r="A103" s="4"/>
      <c r="B103" s="57">
        <v>12</v>
      </c>
      <c r="C103" s="52" t="s">
        <v>105</v>
      </c>
      <c r="D103" s="22" t="s">
        <v>13</v>
      </c>
      <c r="E103" s="23">
        <v>1151.67</v>
      </c>
      <c r="F103" s="31">
        <v>1</v>
      </c>
      <c r="G103" s="26">
        <f t="shared" si="23"/>
        <v>1151.67</v>
      </c>
      <c r="H103" s="16"/>
      <c r="I103" s="10">
        <f t="shared" si="24"/>
        <v>12</v>
      </c>
      <c r="J103" s="52" t="s">
        <v>105</v>
      </c>
      <c r="K103" s="18"/>
      <c r="L103" s="21" t="str">
        <f t="shared" si="25"/>
        <v>шт.</v>
      </c>
      <c r="M103" s="23">
        <f t="shared" si="26"/>
        <v>1151.67</v>
      </c>
      <c r="N103" s="22"/>
      <c r="O103" s="21">
        <f t="shared" si="27"/>
        <v>1</v>
      </c>
      <c r="P103" s="19">
        <f t="shared" si="28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5.25" customHeight="1" x14ac:dyDescent="0.25">
      <c r="A104" s="4"/>
      <c r="B104" s="57">
        <v>13</v>
      </c>
      <c r="C104" s="52" t="s">
        <v>106</v>
      </c>
      <c r="D104" s="22" t="s">
        <v>13</v>
      </c>
      <c r="E104" s="23">
        <v>1861.67</v>
      </c>
      <c r="F104" s="31">
        <v>18</v>
      </c>
      <c r="G104" s="26">
        <f>E104*F104</f>
        <v>33510.06</v>
      </c>
      <c r="H104" s="16"/>
      <c r="I104" s="10">
        <f t="shared" si="24"/>
        <v>13</v>
      </c>
      <c r="J104" s="52" t="s">
        <v>106</v>
      </c>
      <c r="K104" s="18"/>
      <c r="L104" s="21" t="str">
        <f t="shared" si="25"/>
        <v>шт.</v>
      </c>
      <c r="M104" s="23">
        <f t="shared" si="26"/>
        <v>1861.67</v>
      </c>
      <c r="N104" s="22"/>
      <c r="O104" s="21">
        <f t="shared" si="27"/>
        <v>18</v>
      </c>
      <c r="P104" s="19">
        <f t="shared" si="28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66" customHeight="1" x14ac:dyDescent="0.25">
      <c r="A105" s="4"/>
      <c r="B105" s="57">
        <v>14</v>
      </c>
      <c r="C105" s="52" t="s">
        <v>107</v>
      </c>
      <c r="D105" s="22" t="s">
        <v>13</v>
      </c>
      <c r="E105" s="23">
        <v>1568.33</v>
      </c>
      <c r="F105" s="31">
        <v>39</v>
      </c>
      <c r="G105" s="26">
        <f t="shared" ref="G105:G114" si="29">E105*F105</f>
        <v>61164.869999999995</v>
      </c>
      <c r="H105" s="16"/>
      <c r="I105" s="10">
        <f t="shared" si="24"/>
        <v>14</v>
      </c>
      <c r="J105" s="52" t="s">
        <v>107</v>
      </c>
      <c r="K105" s="18"/>
      <c r="L105" s="21" t="str">
        <f t="shared" si="25"/>
        <v>шт.</v>
      </c>
      <c r="M105" s="23">
        <f t="shared" si="26"/>
        <v>1568.33</v>
      </c>
      <c r="N105" s="22"/>
      <c r="O105" s="21">
        <v>1</v>
      </c>
      <c r="P105" s="19">
        <f t="shared" si="28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 x14ac:dyDescent="0.25">
      <c r="A106" s="4"/>
      <c r="B106" s="57">
        <v>15</v>
      </c>
      <c r="C106" s="52" t="s">
        <v>108</v>
      </c>
      <c r="D106" s="22" t="s">
        <v>13</v>
      </c>
      <c r="E106" s="23">
        <v>2106.67</v>
      </c>
      <c r="F106" s="31">
        <v>3</v>
      </c>
      <c r="G106" s="26">
        <f t="shared" si="29"/>
        <v>6320.01</v>
      </c>
      <c r="H106" s="16"/>
      <c r="I106" s="10">
        <f t="shared" si="24"/>
        <v>15</v>
      </c>
      <c r="J106" s="52" t="s">
        <v>108</v>
      </c>
      <c r="K106" s="18"/>
      <c r="L106" s="21" t="str">
        <f t="shared" si="25"/>
        <v>шт.</v>
      </c>
      <c r="M106" s="23">
        <f t="shared" si="26"/>
        <v>2106.67</v>
      </c>
      <c r="N106" s="22"/>
      <c r="O106" s="21">
        <f t="shared" ref="O106:O129" si="30">F106</f>
        <v>3</v>
      </c>
      <c r="P106" s="19">
        <f t="shared" si="28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3.75" customHeight="1" x14ac:dyDescent="0.25">
      <c r="A107" s="4"/>
      <c r="B107" s="57">
        <v>16</v>
      </c>
      <c r="C107" s="52" t="s">
        <v>109</v>
      </c>
      <c r="D107" s="22" t="s">
        <v>13</v>
      </c>
      <c r="E107" s="23">
        <v>1760.83</v>
      </c>
      <c r="F107" s="31">
        <v>8</v>
      </c>
      <c r="G107" s="26">
        <f t="shared" si="29"/>
        <v>14086.64</v>
      </c>
      <c r="H107" s="16"/>
      <c r="I107" s="10">
        <f t="shared" si="24"/>
        <v>16</v>
      </c>
      <c r="J107" s="52" t="s">
        <v>109</v>
      </c>
      <c r="K107" s="18"/>
      <c r="L107" s="21" t="str">
        <f t="shared" si="25"/>
        <v>шт.</v>
      </c>
      <c r="M107" s="23">
        <f t="shared" si="26"/>
        <v>1760.83</v>
      </c>
      <c r="N107" s="22"/>
      <c r="O107" s="21">
        <f t="shared" si="30"/>
        <v>8</v>
      </c>
      <c r="P107" s="19">
        <f t="shared" si="28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24.75" customHeight="1" x14ac:dyDescent="0.25">
      <c r="A108" s="4"/>
      <c r="B108" s="57">
        <v>17</v>
      </c>
      <c r="C108" s="52" t="s">
        <v>110</v>
      </c>
      <c r="D108" s="22" t="s">
        <v>13</v>
      </c>
      <c r="E108" s="23">
        <v>1740</v>
      </c>
      <c r="F108" s="31">
        <v>40</v>
      </c>
      <c r="G108" s="26">
        <f t="shared" si="29"/>
        <v>69600</v>
      </c>
      <c r="H108" s="16"/>
      <c r="I108" s="10">
        <f t="shared" si="24"/>
        <v>17</v>
      </c>
      <c r="J108" s="52" t="s">
        <v>110</v>
      </c>
      <c r="K108" s="18"/>
      <c r="L108" s="21" t="str">
        <f t="shared" si="25"/>
        <v>шт.</v>
      </c>
      <c r="M108" s="23">
        <f t="shared" si="26"/>
        <v>1740</v>
      </c>
      <c r="N108" s="22"/>
      <c r="O108" s="21">
        <f t="shared" si="30"/>
        <v>40</v>
      </c>
      <c r="P108" s="19">
        <f t="shared" si="28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6.75" customHeight="1" x14ac:dyDescent="0.25">
      <c r="A109" s="4"/>
      <c r="B109" s="57">
        <v>18</v>
      </c>
      <c r="C109" s="52" t="s">
        <v>111</v>
      </c>
      <c r="D109" s="22" t="s">
        <v>13</v>
      </c>
      <c r="E109" s="23">
        <v>1165</v>
      </c>
      <c r="F109" s="31">
        <v>1</v>
      </c>
      <c r="G109" s="26">
        <f t="shared" si="29"/>
        <v>1165</v>
      </c>
      <c r="H109" s="16"/>
      <c r="I109" s="10">
        <f t="shared" si="24"/>
        <v>18</v>
      </c>
      <c r="J109" s="52" t="s">
        <v>111</v>
      </c>
      <c r="K109" s="18"/>
      <c r="L109" s="21" t="str">
        <f t="shared" si="25"/>
        <v>шт.</v>
      </c>
      <c r="M109" s="23">
        <f t="shared" si="26"/>
        <v>1165</v>
      </c>
      <c r="N109" s="22"/>
      <c r="O109" s="21">
        <f t="shared" si="30"/>
        <v>1</v>
      </c>
      <c r="P109" s="19">
        <f t="shared" si="28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42" customHeight="1" x14ac:dyDescent="0.25">
      <c r="A110" s="4"/>
      <c r="B110" s="57">
        <v>19</v>
      </c>
      <c r="C110" s="52" t="s">
        <v>112</v>
      </c>
      <c r="D110" s="22" t="s">
        <v>13</v>
      </c>
      <c r="E110" s="23">
        <v>5135.83</v>
      </c>
      <c r="F110" s="31">
        <v>1</v>
      </c>
      <c r="G110" s="26">
        <f t="shared" si="29"/>
        <v>5135.83</v>
      </c>
      <c r="H110" s="16"/>
      <c r="I110" s="10">
        <f t="shared" si="24"/>
        <v>19</v>
      </c>
      <c r="J110" s="52" t="s">
        <v>112</v>
      </c>
      <c r="K110" s="18"/>
      <c r="L110" s="21" t="str">
        <f t="shared" si="25"/>
        <v>шт.</v>
      </c>
      <c r="M110" s="23">
        <f t="shared" si="26"/>
        <v>5135.83</v>
      </c>
      <c r="N110" s="22"/>
      <c r="O110" s="21">
        <f t="shared" si="30"/>
        <v>1</v>
      </c>
      <c r="P110" s="19">
        <f t="shared" si="28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6.25" customHeight="1" x14ac:dyDescent="0.25">
      <c r="A111" s="4"/>
      <c r="B111" s="57">
        <v>20</v>
      </c>
      <c r="C111" s="30" t="s">
        <v>113</v>
      </c>
      <c r="D111" s="22" t="s">
        <v>13</v>
      </c>
      <c r="E111" s="23">
        <v>4812.5</v>
      </c>
      <c r="F111" s="31">
        <v>1</v>
      </c>
      <c r="G111" s="26">
        <f t="shared" si="29"/>
        <v>4812.5</v>
      </c>
      <c r="H111" s="16"/>
      <c r="I111" s="10">
        <f t="shared" si="24"/>
        <v>20</v>
      </c>
      <c r="J111" s="30" t="s">
        <v>113</v>
      </c>
      <c r="K111" s="18"/>
      <c r="L111" s="21" t="str">
        <f t="shared" si="25"/>
        <v>шт.</v>
      </c>
      <c r="M111" s="23">
        <f t="shared" si="26"/>
        <v>4812.5</v>
      </c>
      <c r="N111" s="22"/>
      <c r="O111" s="21">
        <f t="shared" si="30"/>
        <v>1</v>
      </c>
      <c r="P111" s="19">
        <f t="shared" si="28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7" customHeight="1" x14ac:dyDescent="0.25">
      <c r="A112" s="4"/>
      <c r="B112" s="57">
        <v>21</v>
      </c>
      <c r="C112" s="30" t="s">
        <v>114</v>
      </c>
      <c r="D112" s="22" t="s">
        <v>13</v>
      </c>
      <c r="E112" s="23">
        <v>7664.17</v>
      </c>
      <c r="F112" s="31">
        <v>1</v>
      </c>
      <c r="G112" s="26">
        <f t="shared" si="29"/>
        <v>7664.17</v>
      </c>
      <c r="H112" s="16"/>
      <c r="I112" s="10">
        <f t="shared" si="24"/>
        <v>21</v>
      </c>
      <c r="J112" s="30" t="s">
        <v>114</v>
      </c>
      <c r="K112" s="18"/>
      <c r="L112" s="21" t="str">
        <f t="shared" si="25"/>
        <v>шт.</v>
      </c>
      <c r="M112" s="23">
        <f t="shared" si="26"/>
        <v>7664.17</v>
      </c>
      <c r="N112" s="22"/>
      <c r="O112" s="21">
        <f t="shared" si="30"/>
        <v>1</v>
      </c>
      <c r="P112" s="19">
        <f t="shared" si="28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0" customHeight="1" x14ac:dyDescent="0.25">
      <c r="A113" s="4"/>
      <c r="B113" s="27">
        <v>22</v>
      </c>
      <c r="C113" s="30" t="s">
        <v>115</v>
      </c>
      <c r="D113" s="22" t="s">
        <v>13</v>
      </c>
      <c r="E113" s="23">
        <v>6519.17</v>
      </c>
      <c r="F113" s="31">
        <v>11</v>
      </c>
      <c r="G113" s="26">
        <f t="shared" si="29"/>
        <v>71710.87</v>
      </c>
      <c r="H113" s="16"/>
      <c r="I113" s="10">
        <f t="shared" si="24"/>
        <v>22</v>
      </c>
      <c r="J113" s="30" t="s">
        <v>115</v>
      </c>
      <c r="K113" s="18"/>
      <c r="L113" s="21" t="str">
        <f t="shared" si="25"/>
        <v>шт.</v>
      </c>
      <c r="M113" s="23">
        <f t="shared" si="26"/>
        <v>6519.17</v>
      </c>
      <c r="N113" s="22"/>
      <c r="O113" s="21">
        <f t="shared" si="30"/>
        <v>11</v>
      </c>
      <c r="P113" s="19">
        <f t="shared" si="28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43.5" customHeight="1" x14ac:dyDescent="0.25">
      <c r="A114" s="4"/>
      <c r="B114" s="13">
        <v>23</v>
      </c>
      <c r="C114" s="30" t="s">
        <v>116</v>
      </c>
      <c r="D114" s="22" t="s">
        <v>13</v>
      </c>
      <c r="E114" s="23">
        <v>6431.67</v>
      </c>
      <c r="F114" s="31">
        <v>8</v>
      </c>
      <c r="G114" s="26">
        <f t="shared" si="29"/>
        <v>51453.36</v>
      </c>
      <c r="H114" s="16"/>
      <c r="I114" s="10">
        <f t="shared" si="24"/>
        <v>23</v>
      </c>
      <c r="J114" s="30" t="s">
        <v>116</v>
      </c>
      <c r="K114" s="18"/>
      <c r="L114" s="21" t="str">
        <f t="shared" si="25"/>
        <v>шт.</v>
      </c>
      <c r="M114" s="23">
        <f t="shared" si="26"/>
        <v>6431.67</v>
      </c>
      <c r="N114" s="22"/>
      <c r="O114" s="21">
        <f t="shared" si="30"/>
        <v>8</v>
      </c>
      <c r="P114" s="19">
        <f t="shared" si="28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8.5" customHeight="1" x14ac:dyDescent="0.25">
      <c r="A115" s="4"/>
      <c r="B115" s="13">
        <v>24</v>
      </c>
      <c r="C115" s="30" t="s">
        <v>117</v>
      </c>
      <c r="D115" s="22" t="s">
        <v>13</v>
      </c>
      <c r="E115" s="23">
        <v>4786.67</v>
      </c>
      <c r="F115" s="31">
        <v>1</v>
      </c>
      <c r="G115" s="26">
        <f>E115*F115</f>
        <v>4786.67</v>
      </c>
      <c r="H115" s="16"/>
      <c r="I115" s="10">
        <f t="shared" si="24"/>
        <v>24</v>
      </c>
      <c r="J115" s="30" t="s">
        <v>117</v>
      </c>
      <c r="K115" s="18"/>
      <c r="L115" s="21" t="str">
        <f t="shared" si="25"/>
        <v>шт.</v>
      </c>
      <c r="M115" s="23">
        <f t="shared" si="26"/>
        <v>4786.67</v>
      </c>
      <c r="N115" s="22"/>
      <c r="O115" s="21">
        <f t="shared" si="30"/>
        <v>1</v>
      </c>
      <c r="P115" s="19">
        <f t="shared" si="28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4"/>
      <c r="B116" s="13">
        <v>25</v>
      </c>
      <c r="C116" s="52" t="s">
        <v>118</v>
      </c>
      <c r="D116" s="22" t="s">
        <v>13</v>
      </c>
      <c r="E116" s="23">
        <v>281.67</v>
      </c>
      <c r="F116" s="31">
        <v>4</v>
      </c>
      <c r="G116" s="26">
        <f t="shared" ref="G116:G126" si="31">E116*F116</f>
        <v>1126.68</v>
      </c>
      <c r="H116" s="16"/>
      <c r="I116" s="10">
        <f t="shared" si="24"/>
        <v>25</v>
      </c>
      <c r="J116" s="52" t="s">
        <v>118</v>
      </c>
      <c r="K116" s="18"/>
      <c r="L116" s="21" t="str">
        <f t="shared" si="25"/>
        <v>шт.</v>
      </c>
      <c r="M116" s="23">
        <f t="shared" si="26"/>
        <v>281.67</v>
      </c>
      <c r="N116" s="22"/>
      <c r="O116" s="21">
        <f t="shared" si="30"/>
        <v>4</v>
      </c>
      <c r="P116" s="19">
        <f t="shared" si="28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42.75" customHeight="1" x14ac:dyDescent="0.25">
      <c r="A117" s="4"/>
      <c r="B117" s="13">
        <v>26</v>
      </c>
      <c r="C117" s="52" t="s">
        <v>119</v>
      </c>
      <c r="D117" s="22" t="s">
        <v>13</v>
      </c>
      <c r="E117" s="23">
        <v>388.33</v>
      </c>
      <c r="F117" s="31">
        <v>4</v>
      </c>
      <c r="G117" s="26">
        <f t="shared" si="31"/>
        <v>1553.32</v>
      </c>
      <c r="H117" s="16"/>
      <c r="I117" s="10">
        <f t="shared" si="24"/>
        <v>26</v>
      </c>
      <c r="J117" s="52" t="s">
        <v>119</v>
      </c>
      <c r="K117" s="18"/>
      <c r="L117" s="21" t="str">
        <f t="shared" si="25"/>
        <v>шт.</v>
      </c>
      <c r="M117" s="23">
        <f t="shared" si="26"/>
        <v>388.33</v>
      </c>
      <c r="N117" s="22"/>
      <c r="O117" s="21">
        <f t="shared" si="30"/>
        <v>4</v>
      </c>
      <c r="P117" s="19">
        <f t="shared" si="28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29.25" customHeight="1" x14ac:dyDescent="0.25">
      <c r="A118" s="4"/>
      <c r="B118" s="13">
        <v>27</v>
      </c>
      <c r="C118" s="52" t="s">
        <v>120</v>
      </c>
      <c r="D118" s="22" t="s">
        <v>13</v>
      </c>
      <c r="E118" s="23">
        <v>388.33</v>
      </c>
      <c r="F118" s="31">
        <v>3</v>
      </c>
      <c r="G118" s="26">
        <f t="shared" si="31"/>
        <v>1164.99</v>
      </c>
      <c r="H118" s="16"/>
      <c r="I118" s="10">
        <f t="shared" si="24"/>
        <v>27</v>
      </c>
      <c r="J118" s="52" t="s">
        <v>120</v>
      </c>
      <c r="K118" s="18"/>
      <c r="L118" s="21" t="str">
        <f t="shared" si="25"/>
        <v>шт.</v>
      </c>
      <c r="M118" s="23">
        <f t="shared" si="26"/>
        <v>388.33</v>
      </c>
      <c r="N118" s="22"/>
      <c r="O118" s="21">
        <f t="shared" si="30"/>
        <v>3</v>
      </c>
      <c r="P118" s="19">
        <f t="shared" si="28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9.75" customHeight="1" x14ac:dyDescent="0.25">
      <c r="A119" s="4"/>
      <c r="B119" s="13">
        <v>28</v>
      </c>
      <c r="C119" s="52" t="s">
        <v>121</v>
      </c>
      <c r="D119" s="22" t="s">
        <v>13</v>
      </c>
      <c r="E119" s="23">
        <v>388.33</v>
      </c>
      <c r="F119" s="31">
        <v>3</v>
      </c>
      <c r="G119" s="26">
        <f t="shared" si="31"/>
        <v>1164.99</v>
      </c>
      <c r="H119" s="16"/>
      <c r="I119" s="10">
        <f t="shared" si="24"/>
        <v>28</v>
      </c>
      <c r="J119" s="52" t="s">
        <v>121</v>
      </c>
      <c r="K119" s="18"/>
      <c r="L119" s="21" t="str">
        <f t="shared" si="25"/>
        <v>шт.</v>
      </c>
      <c r="M119" s="23">
        <f t="shared" si="26"/>
        <v>388.33</v>
      </c>
      <c r="N119" s="22"/>
      <c r="O119" s="21">
        <f t="shared" si="30"/>
        <v>3</v>
      </c>
      <c r="P119" s="19">
        <f>N119*O119</f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4.5" customHeight="1" x14ac:dyDescent="0.25">
      <c r="A120" s="4"/>
      <c r="B120" s="13">
        <v>29</v>
      </c>
      <c r="C120" s="52" t="s">
        <v>122</v>
      </c>
      <c r="D120" s="22" t="s">
        <v>13</v>
      </c>
      <c r="E120" s="62">
        <v>2702.5</v>
      </c>
      <c r="F120" s="31">
        <v>2</v>
      </c>
      <c r="G120" s="26">
        <f t="shared" si="31"/>
        <v>5405</v>
      </c>
      <c r="H120" s="16"/>
      <c r="I120" s="10">
        <f t="shared" si="24"/>
        <v>29</v>
      </c>
      <c r="J120" s="52" t="s">
        <v>122</v>
      </c>
      <c r="K120" s="18"/>
      <c r="L120" s="21" t="str">
        <f t="shared" si="25"/>
        <v>шт.</v>
      </c>
      <c r="M120" s="23">
        <f t="shared" si="26"/>
        <v>2702.5</v>
      </c>
      <c r="N120" s="22"/>
      <c r="O120" s="21">
        <f t="shared" si="30"/>
        <v>2</v>
      </c>
      <c r="P120" s="19">
        <f t="shared" ref="P120:P129" si="32">N120*O120</f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1.5" customHeight="1" x14ac:dyDescent="0.25">
      <c r="A121" s="4"/>
      <c r="B121" s="13">
        <v>30</v>
      </c>
      <c r="C121" s="52" t="s">
        <v>123</v>
      </c>
      <c r="D121" s="22" t="s">
        <v>13</v>
      </c>
      <c r="E121" s="23">
        <v>2742.5</v>
      </c>
      <c r="F121" s="31">
        <v>4</v>
      </c>
      <c r="G121" s="26">
        <f t="shared" si="31"/>
        <v>10970</v>
      </c>
      <c r="H121" s="16"/>
      <c r="I121" s="10">
        <f t="shared" si="24"/>
        <v>30</v>
      </c>
      <c r="J121" s="52" t="s">
        <v>123</v>
      </c>
      <c r="K121" s="18"/>
      <c r="L121" s="21" t="str">
        <f t="shared" si="25"/>
        <v>шт.</v>
      </c>
      <c r="M121" s="23">
        <f t="shared" si="26"/>
        <v>2742.5</v>
      </c>
      <c r="N121" s="22"/>
      <c r="O121" s="21">
        <f t="shared" si="30"/>
        <v>4</v>
      </c>
      <c r="P121" s="19">
        <f t="shared" si="32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8.5" customHeight="1" x14ac:dyDescent="0.25">
      <c r="A122" s="4"/>
      <c r="B122" s="13">
        <v>31</v>
      </c>
      <c r="C122" s="52" t="s">
        <v>124</v>
      </c>
      <c r="D122" s="22" t="s">
        <v>13</v>
      </c>
      <c r="E122" s="23">
        <v>6392.5</v>
      </c>
      <c r="F122" s="31">
        <v>1</v>
      </c>
      <c r="G122" s="26">
        <f t="shared" si="31"/>
        <v>6392.5</v>
      </c>
      <c r="H122" s="16"/>
      <c r="I122" s="10">
        <f t="shared" si="24"/>
        <v>31</v>
      </c>
      <c r="J122" s="52" t="s">
        <v>124</v>
      </c>
      <c r="K122" s="18"/>
      <c r="L122" s="21" t="str">
        <f t="shared" si="25"/>
        <v>шт.</v>
      </c>
      <c r="M122" s="23">
        <f>E122</f>
        <v>6392.5</v>
      </c>
      <c r="N122" s="22"/>
      <c r="O122" s="21">
        <f t="shared" si="30"/>
        <v>1</v>
      </c>
      <c r="P122" s="19">
        <f t="shared" si="32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0" customHeight="1" x14ac:dyDescent="0.25">
      <c r="A123" s="4"/>
      <c r="B123" s="13">
        <v>32</v>
      </c>
      <c r="C123" s="52" t="s">
        <v>125</v>
      </c>
      <c r="D123" s="22" t="s">
        <v>13</v>
      </c>
      <c r="E123" s="23">
        <v>6392.5</v>
      </c>
      <c r="F123" s="31">
        <v>1</v>
      </c>
      <c r="G123" s="26">
        <f t="shared" si="31"/>
        <v>6392.5</v>
      </c>
      <c r="H123" s="16"/>
      <c r="I123" s="10">
        <f t="shared" si="24"/>
        <v>32</v>
      </c>
      <c r="J123" s="52" t="s">
        <v>125</v>
      </c>
      <c r="K123" s="18"/>
      <c r="L123" s="21" t="str">
        <f t="shared" si="25"/>
        <v>шт.</v>
      </c>
      <c r="M123" s="23">
        <f t="shared" ref="M123:M129" si="33">E123</f>
        <v>6392.5</v>
      </c>
      <c r="N123" s="22"/>
      <c r="O123" s="21">
        <f t="shared" si="30"/>
        <v>1</v>
      </c>
      <c r="P123" s="19">
        <f t="shared" si="32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5.5" customHeight="1" x14ac:dyDescent="0.25">
      <c r="A124" s="4"/>
      <c r="B124" s="13">
        <v>33</v>
      </c>
      <c r="C124" s="52" t="s">
        <v>126</v>
      </c>
      <c r="D124" s="22" t="s">
        <v>13</v>
      </c>
      <c r="E124" s="23">
        <v>6392.5</v>
      </c>
      <c r="F124" s="31">
        <v>1</v>
      </c>
      <c r="G124" s="26">
        <f t="shared" si="31"/>
        <v>6392.5</v>
      </c>
      <c r="H124" s="16"/>
      <c r="I124" s="10">
        <f t="shared" si="24"/>
        <v>33</v>
      </c>
      <c r="J124" s="52" t="s">
        <v>126</v>
      </c>
      <c r="K124" s="18"/>
      <c r="L124" s="21" t="str">
        <f t="shared" si="25"/>
        <v>шт.</v>
      </c>
      <c r="M124" s="23">
        <f t="shared" si="33"/>
        <v>6392.5</v>
      </c>
      <c r="N124" s="22"/>
      <c r="O124" s="21">
        <f t="shared" si="30"/>
        <v>1</v>
      </c>
      <c r="P124" s="19">
        <f t="shared" si="32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5.5" customHeight="1" x14ac:dyDescent="0.25">
      <c r="A125" s="4"/>
      <c r="B125" s="13">
        <v>34</v>
      </c>
      <c r="C125" s="52" t="s">
        <v>127</v>
      </c>
      <c r="D125" s="22" t="s">
        <v>13</v>
      </c>
      <c r="E125" s="23">
        <v>5857.5</v>
      </c>
      <c r="F125" s="31">
        <v>1</v>
      </c>
      <c r="G125" s="26">
        <f t="shared" si="31"/>
        <v>5857.5</v>
      </c>
      <c r="H125" s="16"/>
      <c r="I125" s="10">
        <f t="shared" si="24"/>
        <v>34</v>
      </c>
      <c r="J125" s="52" t="s">
        <v>127</v>
      </c>
      <c r="K125" s="18"/>
      <c r="L125" s="21" t="str">
        <f t="shared" si="25"/>
        <v>шт.</v>
      </c>
      <c r="M125" s="23">
        <f t="shared" si="33"/>
        <v>5857.5</v>
      </c>
      <c r="N125" s="22"/>
      <c r="O125" s="21">
        <f t="shared" si="30"/>
        <v>1</v>
      </c>
      <c r="P125" s="19">
        <f t="shared" si="32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customHeight="1" x14ac:dyDescent="0.25">
      <c r="A126" s="4"/>
      <c r="B126" s="13">
        <v>35</v>
      </c>
      <c r="C126" s="52" t="s">
        <v>128</v>
      </c>
      <c r="D126" s="22" t="s">
        <v>13</v>
      </c>
      <c r="E126" s="23">
        <v>9539.17</v>
      </c>
      <c r="F126" s="31">
        <v>1</v>
      </c>
      <c r="G126" s="26">
        <f t="shared" si="31"/>
        <v>9539.17</v>
      </c>
      <c r="H126" s="16"/>
      <c r="I126" s="10">
        <f t="shared" si="24"/>
        <v>35</v>
      </c>
      <c r="J126" s="52" t="s">
        <v>128</v>
      </c>
      <c r="K126" s="18"/>
      <c r="L126" s="21" t="str">
        <f t="shared" si="25"/>
        <v>шт.</v>
      </c>
      <c r="M126" s="23">
        <f t="shared" si="33"/>
        <v>9539.17</v>
      </c>
      <c r="N126" s="22"/>
      <c r="O126" s="21">
        <f t="shared" si="30"/>
        <v>1</v>
      </c>
      <c r="P126" s="19">
        <f t="shared" si="32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6.25" customHeight="1" x14ac:dyDescent="0.25">
      <c r="A127" s="4"/>
      <c r="B127" s="13">
        <v>36</v>
      </c>
      <c r="C127" s="52" t="s">
        <v>129</v>
      </c>
      <c r="D127" s="22" t="s">
        <v>13</v>
      </c>
      <c r="E127" s="23">
        <v>16801.669999999998</v>
      </c>
      <c r="F127" s="31">
        <v>1</v>
      </c>
      <c r="G127" s="26">
        <f>E127*F127</f>
        <v>16801.669999999998</v>
      </c>
      <c r="H127" s="16"/>
      <c r="I127" s="10">
        <f t="shared" si="24"/>
        <v>36</v>
      </c>
      <c r="J127" s="52" t="s">
        <v>129</v>
      </c>
      <c r="K127" s="18"/>
      <c r="L127" s="21" t="str">
        <f t="shared" si="25"/>
        <v>шт.</v>
      </c>
      <c r="M127" s="23">
        <f t="shared" si="33"/>
        <v>16801.669999999998</v>
      </c>
      <c r="N127" s="22"/>
      <c r="O127" s="21">
        <f t="shared" si="30"/>
        <v>1</v>
      </c>
      <c r="P127" s="19">
        <f t="shared" si="32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5.5" customHeight="1" x14ac:dyDescent="0.25">
      <c r="A128" s="4"/>
      <c r="B128" s="13">
        <v>37</v>
      </c>
      <c r="C128" s="52" t="s">
        <v>130</v>
      </c>
      <c r="D128" s="22" t="s">
        <v>13</v>
      </c>
      <c r="E128" s="23">
        <v>16801.669999999998</v>
      </c>
      <c r="F128" s="31">
        <v>1</v>
      </c>
      <c r="G128" s="26">
        <f>E128*F128</f>
        <v>16801.669999999998</v>
      </c>
      <c r="H128" s="16"/>
      <c r="I128" s="10">
        <f t="shared" si="24"/>
        <v>37</v>
      </c>
      <c r="J128" s="52" t="s">
        <v>130</v>
      </c>
      <c r="K128" s="18"/>
      <c r="L128" s="21" t="str">
        <f t="shared" si="25"/>
        <v>шт.</v>
      </c>
      <c r="M128" s="23">
        <f t="shared" si="33"/>
        <v>16801.669999999998</v>
      </c>
      <c r="N128" s="22"/>
      <c r="O128" s="21">
        <f t="shared" si="30"/>
        <v>1</v>
      </c>
      <c r="P128" s="19">
        <f t="shared" si="32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25.5" customHeight="1" thickBot="1" x14ac:dyDescent="0.3">
      <c r="A129" s="4"/>
      <c r="B129" s="13">
        <v>38</v>
      </c>
      <c r="C129" s="52" t="s">
        <v>131</v>
      </c>
      <c r="D129" s="22" t="s">
        <v>13</v>
      </c>
      <c r="E129" s="23">
        <v>16801.669999999998</v>
      </c>
      <c r="F129" s="31">
        <v>1</v>
      </c>
      <c r="G129" s="26">
        <f>E129*F129</f>
        <v>16801.669999999998</v>
      </c>
      <c r="H129" s="16"/>
      <c r="I129" s="10">
        <f t="shared" si="24"/>
        <v>38</v>
      </c>
      <c r="J129" s="52" t="s">
        <v>131</v>
      </c>
      <c r="K129" s="18"/>
      <c r="L129" s="21" t="str">
        <f t="shared" si="25"/>
        <v>шт.</v>
      </c>
      <c r="M129" s="23">
        <f t="shared" si="33"/>
        <v>16801.669999999998</v>
      </c>
      <c r="N129" s="22"/>
      <c r="O129" s="21">
        <f t="shared" si="30"/>
        <v>1</v>
      </c>
      <c r="P129" s="19">
        <f t="shared" si="32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1" customHeight="1" thickBot="1" x14ac:dyDescent="0.3">
      <c r="A130" s="4"/>
      <c r="B130" s="69" t="s">
        <v>93</v>
      </c>
      <c r="C130" s="70"/>
      <c r="D130" s="70"/>
      <c r="E130" s="70"/>
      <c r="F130" s="71"/>
      <c r="G130" s="7">
        <f>SUM(G92:G129)</f>
        <v>595555.80000000005</v>
      </c>
      <c r="H130" s="1"/>
      <c r="I130" s="69" t="s">
        <v>6</v>
      </c>
      <c r="J130" s="70"/>
      <c r="K130" s="70"/>
      <c r="L130" s="70"/>
      <c r="M130" s="70"/>
      <c r="N130" s="70"/>
      <c r="O130" s="71"/>
      <c r="P130" s="7">
        <f>SUM(P92:P129)</f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 customHeight="1" x14ac:dyDescent="0.25">
      <c r="A131" s="4"/>
      <c r="B131" s="80" t="s">
        <v>17</v>
      </c>
      <c r="C131" s="81"/>
      <c r="D131" s="81"/>
      <c r="E131" s="81"/>
      <c r="F131" s="12">
        <v>0.2</v>
      </c>
      <c r="G131" s="8">
        <f>G130*F131</f>
        <v>119111.16000000002</v>
      </c>
      <c r="H131" s="1"/>
      <c r="I131" s="80" t="s">
        <v>17</v>
      </c>
      <c r="J131" s="81"/>
      <c r="K131" s="81"/>
      <c r="L131" s="81"/>
      <c r="M131" s="81"/>
      <c r="N131" s="81"/>
      <c r="O131" s="12">
        <v>0.2</v>
      </c>
      <c r="P131" s="8">
        <f>P130*O131</f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thickBot="1" x14ac:dyDescent="0.3">
      <c r="A132" s="4"/>
      <c r="B132" s="72" t="s">
        <v>7</v>
      </c>
      <c r="C132" s="73"/>
      <c r="D132" s="73"/>
      <c r="E132" s="73"/>
      <c r="F132" s="74"/>
      <c r="G132" s="9">
        <f>G130+G131</f>
        <v>714666.96000000008</v>
      </c>
      <c r="H132" s="1"/>
      <c r="I132" s="72" t="s">
        <v>7</v>
      </c>
      <c r="J132" s="73"/>
      <c r="K132" s="73"/>
      <c r="L132" s="73"/>
      <c r="M132" s="73"/>
      <c r="N132" s="73"/>
      <c r="O132" s="74"/>
      <c r="P132" s="9">
        <f>P130+P131</f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thickBot="1" x14ac:dyDescent="0.3">
      <c r="B133" s="47"/>
      <c r="C133" s="48" t="s">
        <v>132</v>
      </c>
      <c r="D133" s="48"/>
      <c r="E133" s="48"/>
      <c r="F133" s="48"/>
      <c r="G133" s="49"/>
      <c r="H133" s="1"/>
      <c r="I133" s="40"/>
      <c r="J133" s="39"/>
      <c r="K133" s="39"/>
      <c r="L133" s="39"/>
      <c r="M133" s="39"/>
      <c r="N133" s="39"/>
      <c r="O133" s="39"/>
      <c r="P133" s="32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6.75" customHeight="1" x14ac:dyDescent="0.25">
      <c r="A134" s="4"/>
      <c r="B134" s="56">
        <v>1</v>
      </c>
      <c r="C134" s="34" t="s">
        <v>136</v>
      </c>
      <c r="D134" s="50" t="s">
        <v>13</v>
      </c>
      <c r="E134" s="58">
        <v>5999.17</v>
      </c>
      <c r="F134" s="37">
        <v>37</v>
      </c>
      <c r="G134" s="38">
        <f>E134*F134</f>
        <v>221969.29</v>
      </c>
      <c r="H134" s="16"/>
      <c r="I134" s="10">
        <f>B134</f>
        <v>1</v>
      </c>
      <c r="J134" s="34" t="s">
        <v>136</v>
      </c>
      <c r="K134" s="41"/>
      <c r="L134" s="42" t="str">
        <f>D134</f>
        <v>шт.</v>
      </c>
      <c r="M134" s="36">
        <f>E134</f>
        <v>5999.17</v>
      </c>
      <c r="N134" s="35"/>
      <c r="O134" s="42">
        <f>F134</f>
        <v>37</v>
      </c>
      <c r="P134" s="19">
        <f>N134*O134</f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7" customHeight="1" x14ac:dyDescent="0.25">
      <c r="A135" s="4"/>
      <c r="B135" s="57">
        <v>2</v>
      </c>
      <c r="C135" s="30" t="s">
        <v>137</v>
      </c>
      <c r="D135" s="51" t="s">
        <v>13</v>
      </c>
      <c r="E135" s="54">
        <v>6082.5</v>
      </c>
      <c r="F135" s="31">
        <v>16</v>
      </c>
      <c r="G135" s="26">
        <f t="shared" ref="G135:G144" si="34">E135*F135</f>
        <v>97320</v>
      </c>
      <c r="H135" s="16"/>
      <c r="I135" s="10">
        <f t="shared" ref="I135:I144" si="35">B135</f>
        <v>2</v>
      </c>
      <c r="J135" s="30" t="s">
        <v>137</v>
      </c>
      <c r="K135" s="17"/>
      <c r="L135" s="21" t="str">
        <f t="shared" ref="L135:L144" si="36">D135</f>
        <v>шт.</v>
      </c>
      <c r="M135" s="23">
        <f t="shared" ref="M135:M144" si="37">E135</f>
        <v>6082.5</v>
      </c>
      <c r="N135" s="22"/>
      <c r="O135" s="21">
        <f t="shared" ref="O135:O144" si="38">F135</f>
        <v>16</v>
      </c>
      <c r="P135" s="19">
        <f t="shared" ref="P135:P144" si="39">N135*O135</f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0.75" customHeight="1" x14ac:dyDescent="0.25">
      <c r="A136" s="4"/>
      <c r="B136" s="57">
        <v>3</v>
      </c>
      <c r="C136" s="30" t="s">
        <v>138</v>
      </c>
      <c r="D136" s="51" t="s">
        <v>13</v>
      </c>
      <c r="E136" s="54">
        <v>8582.5</v>
      </c>
      <c r="F136" s="31">
        <v>16</v>
      </c>
      <c r="G136" s="26">
        <f t="shared" si="34"/>
        <v>137320</v>
      </c>
      <c r="H136" s="16"/>
      <c r="I136" s="10">
        <f t="shared" si="35"/>
        <v>3</v>
      </c>
      <c r="J136" s="30" t="s">
        <v>138</v>
      </c>
      <c r="K136" s="17"/>
      <c r="L136" s="21" t="str">
        <f t="shared" si="36"/>
        <v>шт.</v>
      </c>
      <c r="M136" s="23">
        <f t="shared" si="37"/>
        <v>8582.5</v>
      </c>
      <c r="N136" s="22"/>
      <c r="O136" s="21">
        <f t="shared" si="38"/>
        <v>16</v>
      </c>
      <c r="P136" s="19">
        <f t="shared" si="39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8.5" customHeight="1" x14ac:dyDescent="0.25">
      <c r="A137" s="4"/>
      <c r="B137" s="57">
        <v>4</v>
      </c>
      <c r="C137" s="30" t="s">
        <v>139</v>
      </c>
      <c r="D137" s="51" t="s">
        <v>13</v>
      </c>
      <c r="E137" s="54">
        <v>6832.5</v>
      </c>
      <c r="F137" s="31">
        <v>1</v>
      </c>
      <c r="G137" s="26">
        <f t="shared" si="34"/>
        <v>6832.5</v>
      </c>
      <c r="H137" s="16"/>
      <c r="I137" s="10">
        <f t="shared" si="35"/>
        <v>4</v>
      </c>
      <c r="J137" s="30" t="s">
        <v>139</v>
      </c>
      <c r="K137" s="17"/>
      <c r="L137" s="21" t="str">
        <f t="shared" si="36"/>
        <v>шт.</v>
      </c>
      <c r="M137" s="23">
        <f t="shared" si="37"/>
        <v>6832.5</v>
      </c>
      <c r="N137" s="22"/>
      <c r="O137" s="21">
        <f t="shared" si="38"/>
        <v>1</v>
      </c>
      <c r="P137" s="19">
        <f t="shared" si="39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42" customHeight="1" x14ac:dyDescent="0.25">
      <c r="A138" s="4"/>
      <c r="B138" s="57">
        <v>5</v>
      </c>
      <c r="C138" s="30" t="s">
        <v>140</v>
      </c>
      <c r="D138" s="51" t="s">
        <v>13</v>
      </c>
      <c r="E138" s="54">
        <v>8749.17</v>
      </c>
      <c r="F138" s="31">
        <v>2</v>
      </c>
      <c r="G138" s="26">
        <f t="shared" si="34"/>
        <v>17498.34</v>
      </c>
      <c r="H138" s="16"/>
      <c r="I138" s="10">
        <f t="shared" si="35"/>
        <v>5</v>
      </c>
      <c r="J138" s="30" t="s">
        <v>140</v>
      </c>
      <c r="K138" s="17"/>
      <c r="L138" s="21" t="str">
        <f t="shared" si="36"/>
        <v>шт.</v>
      </c>
      <c r="M138" s="23">
        <f t="shared" si="37"/>
        <v>8749.17</v>
      </c>
      <c r="N138" s="22"/>
      <c r="O138" s="21">
        <f t="shared" si="38"/>
        <v>2</v>
      </c>
      <c r="P138" s="19">
        <f t="shared" si="39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6.25" customHeight="1" x14ac:dyDescent="0.25">
      <c r="A139" s="4"/>
      <c r="B139" s="57">
        <v>6</v>
      </c>
      <c r="C139" s="30" t="s">
        <v>141</v>
      </c>
      <c r="D139" s="51" t="s">
        <v>13</v>
      </c>
      <c r="E139" s="54">
        <v>8082.5</v>
      </c>
      <c r="F139" s="31">
        <v>4</v>
      </c>
      <c r="G139" s="26">
        <f t="shared" si="34"/>
        <v>32330</v>
      </c>
      <c r="H139" s="16"/>
      <c r="I139" s="10">
        <f t="shared" si="35"/>
        <v>6</v>
      </c>
      <c r="J139" s="30" t="s">
        <v>141</v>
      </c>
      <c r="K139" s="17"/>
      <c r="L139" s="21" t="str">
        <f t="shared" si="36"/>
        <v>шт.</v>
      </c>
      <c r="M139" s="23">
        <f t="shared" si="37"/>
        <v>8082.5</v>
      </c>
      <c r="N139" s="22"/>
      <c r="O139" s="21">
        <f t="shared" si="38"/>
        <v>4</v>
      </c>
      <c r="P139" s="19">
        <f t="shared" si="39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9.75" customHeight="1" x14ac:dyDescent="0.25">
      <c r="A140" s="4"/>
      <c r="B140" s="57">
        <v>7</v>
      </c>
      <c r="C140" s="30" t="s">
        <v>142</v>
      </c>
      <c r="D140" s="51" t="s">
        <v>13</v>
      </c>
      <c r="E140" s="54">
        <v>7499.17</v>
      </c>
      <c r="F140" s="31">
        <v>1</v>
      </c>
      <c r="G140" s="26">
        <f t="shared" si="34"/>
        <v>7499.17</v>
      </c>
      <c r="H140" s="16"/>
      <c r="I140" s="10">
        <f t="shared" si="35"/>
        <v>7</v>
      </c>
      <c r="J140" s="30" t="s">
        <v>142</v>
      </c>
      <c r="K140" s="17"/>
      <c r="L140" s="21" t="str">
        <f t="shared" si="36"/>
        <v>шт.</v>
      </c>
      <c r="M140" s="23">
        <f t="shared" si="37"/>
        <v>7499.17</v>
      </c>
      <c r="N140" s="22"/>
      <c r="O140" s="21">
        <f t="shared" si="38"/>
        <v>1</v>
      </c>
      <c r="P140" s="19">
        <f t="shared" si="39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8.5" customHeight="1" x14ac:dyDescent="0.25">
      <c r="A141" s="4"/>
      <c r="B141" s="57">
        <v>8</v>
      </c>
      <c r="C141" s="30" t="s">
        <v>143</v>
      </c>
      <c r="D141" s="51" t="s">
        <v>13</v>
      </c>
      <c r="E141" s="54">
        <v>4582.5</v>
      </c>
      <c r="F141" s="31">
        <v>1</v>
      </c>
      <c r="G141" s="26">
        <f t="shared" si="34"/>
        <v>4582.5</v>
      </c>
      <c r="H141" s="16"/>
      <c r="I141" s="10">
        <f t="shared" si="35"/>
        <v>8</v>
      </c>
      <c r="J141" s="30" t="s">
        <v>143</v>
      </c>
      <c r="K141" s="17"/>
      <c r="L141" s="21" t="str">
        <f t="shared" si="36"/>
        <v>шт.</v>
      </c>
      <c r="M141" s="23">
        <f t="shared" si="37"/>
        <v>4582.5</v>
      </c>
      <c r="N141" s="22"/>
      <c r="O141" s="21">
        <f t="shared" si="38"/>
        <v>1</v>
      </c>
      <c r="P141" s="19">
        <f t="shared" si="39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5.5" x14ac:dyDescent="0.25">
      <c r="A142" s="4"/>
      <c r="B142" s="57">
        <v>9</v>
      </c>
      <c r="C142" s="30" t="s">
        <v>144</v>
      </c>
      <c r="D142" s="51" t="s">
        <v>13</v>
      </c>
      <c r="E142" s="54">
        <v>7499.17</v>
      </c>
      <c r="F142" s="31">
        <v>1</v>
      </c>
      <c r="G142" s="26">
        <f t="shared" si="34"/>
        <v>7499.17</v>
      </c>
      <c r="H142" s="16"/>
      <c r="I142" s="10">
        <f t="shared" si="35"/>
        <v>9</v>
      </c>
      <c r="J142" s="30" t="s">
        <v>144</v>
      </c>
      <c r="K142" s="17"/>
      <c r="L142" s="21" t="str">
        <f t="shared" si="36"/>
        <v>шт.</v>
      </c>
      <c r="M142" s="23">
        <f t="shared" si="37"/>
        <v>7499.17</v>
      </c>
      <c r="N142" s="22"/>
      <c r="O142" s="21">
        <f t="shared" si="38"/>
        <v>1</v>
      </c>
      <c r="P142" s="19">
        <f t="shared" si="39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4" customHeight="1" x14ac:dyDescent="0.25">
      <c r="A143" s="4"/>
      <c r="B143" s="57">
        <v>10</v>
      </c>
      <c r="C143" s="30" t="s">
        <v>145</v>
      </c>
      <c r="D143" s="51" t="s">
        <v>13</v>
      </c>
      <c r="E143" s="54">
        <v>7499.17</v>
      </c>
      <c r="F143" s="31">
        <v>1</v>
      </c>
      <c r="G143" s="26">
        <f t="shared" si="34"/>
        <v>7499.17</v>
      </c>
      <c r="H143" s="16"/>
      <c r="I143" s="10">
        <f t="shared" si="35"/>
        <v>10</v>
      </c>
      <c r="J143" s="30" t="s">
        <v>145</v>
      </c>
      <c r="K143" s="18"/>
      <c r="L143" s="21" t="str">
        <f t="shared" si="36"/>
        <v>шт.</v>
      </c>
      <c r="M143" s="23">
        <f t="shared" si="37"/>
        <v>7499.17</v>
      </c>
      <c r="N143" s="22"/>
      <c r="O143" s="21">
        <f t="shared" si="38"/>
        <v>1</v>
      </c>
      <c r="P143" s="19">
        <f t="shared" si="39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8.5" customHeight="1" thickBot="1" x14ac:dyDescent="0.3">
      <c r="A144" s="4"/>
      <c r="B144" s="57">
        <v>11</v>
      </c>
      <c r="C144" s="30" t="s">
        <v>146</v>
      </c>
      <c r="D144" s="51" t="s">
        <v>13</v>
      </c>
      <c r="E144" s="54">
        <v>8332.5</v>
      </c>
      <c r="F144" s="31">
        <v>3</v>
      </c>
      <c r="G144" s="26">
        <f t="shared" si="34"/>
        <v>24997.5</v>
      </c>
      <c r="H144" s="16"/>
      <c r="I144" s="10">
        <f t="shared" si="35"/>
        <v>11</v>
      </c>
      <c r="J144" s="30" t="s">
        <v>146</v>
      </c>
      <c r="K144" s="18"/>
      <c r="L144" s="21" t="str">
        <f t="shared" si="36"/>
        <v>шт.</v>
      </c>
      <c r="M144" s="23">
        <f t="shared" si="37"/>
        <v>8332.5</v>
      </c>
      <c r="N144" s="22"/>
      <c r="O144" s="21">
        <f t="shared" si="38"/>
        <v>3</v>
      </c>
      <c r="P144" s="19">
        <f t="shared" si="39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1" customHeight="1" thickBot="1" x14ac:dyDescent="0.3">
      <c r="A145" s="4"/>
      <c r="B145" s="69" t="s">
        <v>133</v>
      </c>
      <c r="C145" s="70"/>
      <c r="D145" s="70"/>
      <c r="E145" s="70"/>
      <c r="F145" s="83"/>
      <c r="G145" s="7">
        <f>SUM(G134:G144)</f>
        <v>565347.64000000013</v>
      </c>
      <c r="H145" s="1"/>
      <c r="I145" s="69" t="s">
        <v>6</v>
      </c>
      <c r="J145" s="70"/>
      <c r="K145" s="70"/>
      <c r="L145" s="70"/>
      <c r="M145" s="70"/>
      <c r="N145" s="70"/>
      <c r="O145" s="71"/>
      <c r="P145" s="7">
        <f>SUM(P134:P144)</f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 customHeight="1" x14ac:dyDescent="0.25">
      <c r="A146" s="4"/>
      <c r="B146" s="80" t="s">
        <v>17</v>
      </c>
      <c r="C146" s="81"/>
      <c r="D146" s="81"/>
      <c r="E146" s="81"/>
      <c r="F146" s="12">
        <v>0.2</v>
      </c>
      <c r="G146" s="8">
        <f>G145*F146</f>
        <v>113069.52800000003</v>
      </c>
      <c r="H146" s="1"/>
      <c r="I146" s="80" t="s">
        <v>17</v>
      </c>
      <c r="J146" s="81"/>
      <c r="K146" s="81"/>
      <c r="L146" s="81"/>
      <c r="M146" s="81"/>
      <c r="N146" s="81"/>
      <c r="O146" s="12">
        <v>0.2</v>
      </c>
      <c r="P146" s="8">
        <f>P145*O146</f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thickBot="1" x14ac:dyDescent="0.3">
      <c r="A147" s="4"/>
      <c r="B147" s="72" t="s">
        <v>7</v>
      </c>
      <c r="C147" s="73"/>
      <c r="D147" s="73"/>
      <c r="E147" s="73"/>
      <c r="F147" s="74"/>
      <c r="G147" s="9">
        <f>G145+G146</f>
        <v>678417.16800000018</v>
      </c>
      <c r="H147" s="1"/>
      <c r="I147" s="72" t="s">
        <v>7</v>
      </c>
      <c r="J147" s="73"/>
      <c r="K147" s="73"/>
      <c r="L147" s="73"/>
      <c r="M147" s="73"/>
      <c r="N147" s="73"/>
      <c r="O147" s="74"/>
      <c r="P147" s="9">
        <f>P145+P146</f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thickBot="1" x14ac:dyDescent="0.3">
      <c r="B148" s="47"/>
      <c r="C148" s="48" t="s">
        <v>134</v>
      </c>
      <c r="D148" s="48"/>
      <c r="E148" s="48"/>
      <c r="F148" s="48"/>
      <c r="G148" s="49"/>
      <c r="H148" s="1"/>
      <c r="I148" s="40"/>
      <c r="J148" s="39"/>
      <c r="K148" s="39"/>
      <c r="L148" s="39"/>
      <c r="M148" s="39"/>
      <c r="N148" s="39"/>
      <c r="O148" s="39"/>
      <c r="P148" s="32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6.75" customHeight="1" x14ac:dyDescent="0.25">
      <c r="A149" s="4"/>
      <c r="B149" s="56">
        <v>1</v>
      </c>
      <c r="C149" s="34" t="s">
        <v>28</v>
      </c>
      <c r="D149" s="35" t="s">
        <v>13</v>
      </c>
      <c r="E149" s="36">
        <v>8937.5</v>
      </c>
      <c r="F149" s="64">
        <v>2</v>
      </c>
      <c r="G149" s="38">
        <f>E149*F149</f>
        <v>17875</v>
      </c>
      <c r="H149" s="16"/>
      <c r="I149" s="10">
        <f>B149</f>
        <v>1</v>
      </c>
      <c r="J149" s="34" t="s">
        <v>28</v>
      </c>
      <c r="K149" s="41"/>
      <c r="L149" s="42" t="str">
        <f>D149</f>
        <v>шт.</v>
      </c>
      <c r="M149" s="36">
        <f>E149</f>
        <v>8937.5</v>
      </c>
      <c r="N149" s="35"/>
      <c r="O149" s="42">
        <f>F149</f>
        <v>2</v>
      </c>
      <c r="P149" s="19">
        <f>N149*O149</f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7" customHeight="1" x14ac:dyDescent="0.25">
      <c r="A150" s="4"/>
      <c r="B150" s="57">
        <v>2</v>
      </c>
      <c r="C150" s="30" t="s">
        <v>147</v>
      </c>
      <c r="D150" s="22" t="s">
        <v>13</v>
      </c>
      <c r="E150" s="23">
        <v>5195</v>
      </c>
      <c r="F150" s="63">
        <v>8</v>
      </c>
      <c r="G150" s="26">
        <f t="shared" ref="G150:G160" si="40">E150*F150</f>
        <v>41560</v>
      </c>
      <c r="H150" s="16"/>
      <c r="I150" s="10">
        <f t="shared" ref="I150:I181" si="41">B150</f>
        <v>2</v>
      </c>
      <c r="J150" s="30" t="s">
        <v>147</v>
      </c>
      <c r="K150" s="17"/>
      <c r="L150" s="21" t="str">
        <f t="shared" ref="L150:L181" si="42">D150</f>
        <v>шт.</v>
      </c>
      <c r="M150" s="23">
        <f t="shared" ref="M150:M178" si="43">E150</f>
        <v>5195</v>
      </c>
      <c r="N150" s="22"/>
      <c r="O150" s="21">
        <f t="shared" ref="O150:O161" si="44">F150</f>
        <v>8</v>
      </c>
      <c r="P150" s="19">
        <f t="shared" ref="P150:P175" si="45">N150*O150</f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0.75" customHeight="1" x14ac:dyDescent="0.25">
      <c r="A151" s="4"/>
      <c r="B151" s="57">
        <v>3</v>
      </c>
      <c r="C151" s="30" t="s">
        <v>148</v>
      </c>
      <c r="D151" s="22" t="s">
        <v>13</v>
      </c>
      <c r="E151" s="23">
        <v>5398.33</v>
      </c>
      <c r="F151" s="63">
        <v>8</v>
      </c>
      <c r="G151" s="26">
        <f t="shared" si="40"/>
        <v>43186.64</v>
      </c>
      <c r="H151" s="16"/>
      <c r="I151" s="10">
        <f t="shared" si="41"/>
        <v>3</v>
      </c>
      <c r="J151" s="30" t="s">
        <v>148</v>
      </c>
      <c r="K151" s="17"/>
      <c r="L151" s="21" t="str">
        <f t="shared" si="42"/>
        <v>шт.</v>
      </c>
      <c r="M151" s="23">
        <f t="shared" si="43"/>
        <v>5398.33</v>
      </c>
      <c r="N151" s="22"/>
      <c r="O151" s="21">
        <f t="shared" si="44"/>
        <v>8</v>
      </c>
      <c r="P151" s="19">
        <f t="shared" si="45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8.5" customHeight="1" x14ac:dyDescent="0.25">
      <c r="A152" s="4"/>
      <c r="B152" s="57">
        <v>4</v>
      </c>
      <c r="C152" s="30" t="s">
        <v>149</v>
      </c>
      <c r="D152" s="22" t="s">
        <v>13</v>
      </c>
      <c r="E152" s="23">
        <v>5398.33</v>
      </c>
      <c r="F152" s="63">
        <v>8</v>
      </c>
      <c r="G152" s="26">
        <f t="shared" si="40"/>
        <v>43186.64</v>
      </c>
      <c r="H152" s="16"/>
      <c r="I152" s="10">
        <f t="shared" si="41"/>
        <v>4</v>
      </c>
      <c r="J152" s="30" t="s">
        <v>149</v>
      </c>
      <c r="K152" s="17"/>
      <c r="L152" s="21" t="str">
        <f t="shared" si="42"/>
        <v>шт.</v>
      </c>
      <c r="M152" s="23">
        <f t="shared" si="43"/>
        <v>5398.33</v>
      </c>
      <c r="N152" s="22"/>
      <c r="O152" s="21">
        <f t="shared" si="44"/>
        <v>8</v>
      </c>
      <c r="P152" s="19">
        <f t="shared" si="45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42" customHeight="1" x14ac:dyDescent="0.25">
      <c r="A153" s="4"/>
      <c r="B153" s="57">
        <v>5</v>
      </c>
      <c r="C153" s="30" t="s">
        <v>150</v>
      </c>
      <c r="D153" s="22" t="s">
        <v>13</v>
      </c>
      <c r="E153" s="23">
        <v>5398.33</v>
      </c>
      <c r="F153" s="63">
        <v>8</v>
      </c>
      <c r="G153" s="26">
        <f t="shared" si="40"/>
        <v>43186.64</v>
      </c>
      <c r="H153" s="16"/>
      <c r="I153" s="10">
        <f t="shared" si="41"/>
        <v>5</v>
      </c>
      <c r="J153" s="30" t="s">
        <v>150</v>
      </c>
      <c r="K153" s="17"/>
      <c r="L153" s="21" t="str">
        <f t="shared" si="42"/>
        <v>шт.</v>
      </c>
      <c r="M153" s="23">
        <f t="shared" si="43"/>
        <v>5398.33</v>
      </c>
      <c r="N153" s="22"/>
      <c r="O153" s="21">
        <f t="shared" si="44"/>
        <v>8</v>
      </c>
      <c r="P153" s="19">
        <f t="shared" si="45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customHeight="1" x14ac:dyDescent="0.25">
      <c r="A154" s="4"/>
      <c r="B154" s="57">
        <v>6</v>
      </c>
      <c r="C154" s="30" t="s">
        <v>151</v>
      </c>
      <c r="D154" s="22" t="s">
        <v>13</v>
      </c>
      <c r="E154" s="23">
        <v>1825.83</v>
      </c>
      <c r="F154" s="63">
        <v>3</v>
      </c>
      <c r="G154" s="26">
        <f t="shared" si="40"/>
        <v>5477.49</v>
      </c>
      <c r="H154" s="16"/>
      <c r="I154" s="10">
        <f t="shared" si="41"/>
        <v>6</v>
      </c>
      <c r="J154" s="30" t="s">
        <v>151</v>
      </c>
      <c r="K154" s="17"/>
      <c r="L154" s="21" t="str">
        <f t="shared" si="42"/>
        <v>шт.</v>
      </c>
      <c r="M154" s="23">
        <f t="shared" si="43"/>
        <v>1825.83</v>
      </c>
      <c r="N154" s="22"/>
      <c r="O154" s="21">
        <f t="shared" si="44"/>
        <v>3</v>
      </c>
      <c r="P154" s="19">
        <f t="shared" si="45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9.75" customHeight="1" x14ac:dyDescent="0.25">
      <c r="A155" s="4"/>
      <c r="B155" s="57">
        <v>7</v>
      </c>
      <c r="C155" s="30" t="s">
        <v>152</v>
      </c>
      <c r="D155" s="22" t="s">
        <v>13</v>
      </c>
      <c r="E155" s="23">
        <v>2881.67</v>
      </c>
      <c r="F155" s="63">
        <v>3</v>
      </c>
      <c r="G155" s="26">
        <f t="shared" si="40"/>
        <v>8645.01</v>
      </c>
      <c r="H155" s="16"/>
      <c r="I155" s="10">
        <f t="shared" si="41"/>
        <v>7</v>
      </c>
      <c r="J155" s="30" t="s">
        <v>152</v>
      </c>
      <c r="K155" s="17"/>
      <c r="L155" s="21" t="str">
        <f t="shared" si="42"/>
        <v>шт.</v>
      </c>
      <c r="M155" s="23">
        <f t="shared" si="43"/>
        <v>2881.67</v>
      </c>
      <c r="N155" s="22"/>
      <c r="O155" s="21">
        <f t="shared" si="44"/>
        <v>3</v>
      </c>
      <c r="P155" s="19">
        <f t="shared" si="45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8.5" customHeight="1" x14ac:dyDescent="0.25">
      <c r="A156" s="4"/>
      <c r="B156" s="57">
        <v>8</v>
      </c>
      <c r="C156" s="30" t="s">
        <v>153</v>
      </c>
      <c r="D156" s="22" t="s">
        <v>13</v>
      </c>
      <c r="E156" s="23">
        <v>12815</v>
      </c>
      <c r="F156" s="63">
        <v>1</v>
      </c>
      <c r="G156" s="26">
        <f t="shared" si="40"/>
        <v>12815</v>
      </c>
      <c r="H156" s="16"/>
      <c r="I156" s="10">
        <f t="shared" si="41"/>
        <v>8</v>
      </c>
      <c r="J156" s="30" t="s">
        <v>153</v>
      </c>
      <c r="K156" s="17"/>
      <c r="L156" s="21" t="str">
        <f t="shared" si="42"/>
        <v>шт.</v>
      </c>
      <c r="M156" s="23">
        <f t="shared" si="43"/>
        <v>12815</v>
      </c>
      <c r="N156" s="22"/>
      <c r="O156" s="21">
        <f t="shared" si="44"/>
        <v>1</v>
      </c>
      <c r="P156" s="19">
        <f t="shared" si="45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25">
      <c r="A157" s="4"/>
      <c r="B157" s="57">
        <v>9</v>
      </c>
      <c r="C157" s="30" t="s">
        <v>154</v>
      </c>
      <c r="D157" s="22" t="s">
        <v>13</v>
      </c>
      <c r="E157" s="23">
        <v>9750</v>
      </c>
      <c r="F157" s="63">
        <v>2</v>
      </c>
      <c r="G157" s="26">
        <f t="shared" si="40"/>
        <v>19500</v>
      </c>
      <c r="H157" s="16"/>
      <c r="I157" s="10">
        <f t="shared" si="41"/>
        <v>9</v>
      </c>
      <c r="J157" s="30" t="s">
        <v>154</v>
      </c>
      <c r="K157" s="17"/>
      <c r="L157" s="21" t="str">
        <f t="shared" si="42"/>
        <v>шт.</v>
      </c>
      <c r="M157" s="23">
        <f t="shared" si="43"/>
        <v>9750</v>
      </c>
      <c r="N157" s="22"/>
      <c r="O157" s="21">
        <f t="shared" si="44"/>
        <v>2</v>
      </c>
      <c r="P157" s="19">
        <f t="shared" si="45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4" customHeight="1" x14ac:dyDescent="0.25">
      <c r="A158" s="4"/>
      <c r="B158" s="57">
        <v>10</v>
      </c>
      <c r="C158" s="30" t="s">
        <v>155</v>
      </c>
      <c r="D158" s="22" t="s">
        <v>13</v>
      </c>
      <c r="E158" s="23">
        <v>10287.5</v>
      </c>
      <c r="F158" s="63">
        <v>2</v>
      </c>
      <c r="G158" s="26">
        <f t="shared" si="40"/>
        <v>20575</v>
      </c>
      <c r="H158" s="16"/>
      <c r="I158" s="10">
        <f t="shared" si="41"/>
        <v>10</v>
      </c>
      <c r="J158" s="30" t="s">
        <v>155</v>
      </c>
      <c r="K158" s="18"/>
      <c r="L158" s="21" t="str">
        <f t="shared" si="42"/>
        <v>шт.</v>
      </c>
      <c r="M158" s="23">
        <f t="shared" si="43"/>
        <v>10287.5</v>
      </c>
      <c r="N158" s="22"/>
      <c r="O158" s="21">
        <f t="shared" si="44"/>
        <v>2</v>
      </c>
      <c r="P158" s="19">
        <f t="shared" si="45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28.5" customHeight="1" x14ac:dyDescent="0.25">
      <c r="A159" s="4"/>
      <c r="B159" s="57">
        <v>11</v>
      </c>
      <c r="C159" s="30" t="s">
        <v>156</v>
      </c>
      <c r="D159" s="22" t="s">
        <v>13</v>
      </c>
      <c r="E159" s="23">
        <v>10287.5</v>
      </c>
      <c r="F159" s="63">
        <v>2</v>
      </c>
      <c r="G159" s="26">
        <f t="shared" si="40"/>
        <v>20575</v>
      </c>
      <c r="H159" s="16"/>
      <c r="I159" s="10">
        <f t="shared" si="41"/>
        <v>11</v>
      </c>
      <c r="J159" s="30" t="s">
        <v>156</v>
      </c>
      <c r="K159" s="18"/>
      <c r="L159" s="21" t="str">
        <f t="shared" si="42"/>
        <v>шт.</v>
      </c>
      <c r="M159" s="23">
        <f t="shared" si="43"/>
        <v>10287.5</v>
      </c>
      <c r="N159" s="22"/>
      <c r="O159" s="21">
        <f t="shared" si="44"/>
        <v>2</v>
      </c>
      <c r="P159" s="19">
        <f t="shared" si="45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7.75" customHeight="1" x14ac:dyDescent="0.25">
      <c r="A160" s="4"/>
      <c r="B160" s="57">
        <v>12</v>
      </c>
      <c r="C160" s="30" t="s">
        <v>157</v>
      </c>
      <c r="D160" s="22" t="s">
        <v>13</v>
      </c>
      <c r="E160" s="23">
        <v>10287.5</v>
      </c>
      <c r="F160" s="63">
        <v>2</v>
      </c>
      <c r="G160" s="26">
        <f t="shared" si="40"/>
        <v>20575</v>
      </c>
      <c r="H160" s="16"/>
      <c r="I160" s="10">
        <f t="shared" si="41"/>
        <v>12</v>
      </c>
      <c r="J160" s="30" t="s">
        <v>157</v>
      </c>
      <c r="K160" s="18"/>
      <c r="L160" s="21" t="str">
        <f t="shared" si="42"/>
        <v>шт.</v>
      </c>
      <c r="M160" s="23">
        <f t="shared" si="43"/>
        <v>10287.5</v>
      </c>
      <c r="N160" s="22"/>
      <c r="O160" s="21">
        <f t="shared" si="44"/>
        <v>2</v>
      </c>
      <c r="P160" s="19">
        <f t="shared" si="45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5.25" customHeight="1" x14ac:dyDescent="0.25">
      <c r="A161" s="4"/>
      <c r="B161" s="57">
        <v>13</v>
      </c>
      <c r="C161" s="30" t="s">
        <v>158</v>
      </c>
      <c r="D161" s="22" t="s">
        <v>13</v>
      </c>
      <c r="E161" s="23">
        <v>10287.5</v>
      </c>
      <c r="F161" s="63">
        <v>2</v>
      </c>
      <c r="G161" s="26">
        <f>E161*F161</f>
        <v>20575</v>
      </c>
      <c r="H161" s="16"/>
      <c r="I161" s="10">
        <f t="shared" si="41"/>
        <v>13</v>
      </c>
      <c r="J161" s="30" t="s">
        <v>158</v>
      </c>
      <c r="K161" s="18"/>
      <c r="L161" s="21" t="str">
        <f t="shared" si="42"/>
        <v>шт.</v>
      </c>
      <c r="M161" s="23">
        <f t="shared" si="43"/>
        <v>10287.5</v>
      </c>
      <c r="N161" s="22"/>
      <c r="O161" s="21">
        <f t="shared" si="44"/>
        <v>2</v>
      </c>
      <c r="P161" s="19">
        <f t="shared" si="45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25">
      <c r="A162" s="4"/>
      <c r="B162" s="57">
        <v>14</v>
      </c>
      <c r="C162" s="30" t="s">
        <v>159</v>
      </c>
      <c r="D162" s="22" t="s">
        <v>13</v>
      </c>
      <c r="E162" s="23">
        <v>10287.5</v>
      </c>
      <c r="F162" s="63">
        <v>2</v>
      </c>
      <c r="G162" s="26">
        <f t="shared" ref="G162:G171" si="46">E162*F162</f>
        <v>20575</v>
      </c>
      <c r="H162" s="16"/>
      <c r="I162" s="10">
        <f t="shared" si="41"/>
        <v>14</v>
      </c>
      <c r="J162" s="30" t="s">
        <v>159</v>
      </c>
      <c r="K162" s="18"/>
      <c r="L162" s="21" t="str">
        <f t="shared" si="42"/>
        <v>шт.</v>
      </c>
      <c r="M162" s="23">
        <f t="shared" si="43"/>
        <v>10287.5</v>
      </c>
      <c r="N162" s="22"/>
      <c r="O162" s="21">
        <v>1</v>
      </c>
      <c r="P162" s="19">
        <f t="shared" si="45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.75" customHeight="1" x14ac:dyDescent="0.25">
      <c r="A163" s="4"/>
      <c r="B163" s="57">
        <v>15</v>
      </c>
      <c r="C163" s="30" t="s">
        <v>160</v>
      </c>
      <c r="D163" s="22" t="s">
        <v>13</v>
      </c>
      <c r="E163" s="23">
        <v>4525.83</v>
      </c>
      <c r="F163" s="63">
        <v>2</v>
      </c>
      <c r="G163" s="26">
        <f t="shared" si="46"/>
        <v>9051.66</v>
      </c>
      <c r="H163" s="16"/>
      <c r="I163" s="10">
        <f t="shared" si="41"/>
        <v>15</v>
      </c>
      <c r="J163" s="30" t="s">
        <v>160</v>
      </c>
      <c r="K163" s="18"/>
      <c r="L163" s="21" t="str">
        <f t="shared" si="42"/>
        <v>шт.</v>
      </c>
      <c r="M163" s="23">
        <f t="shared" si="43"/>
        <v>4525.83</v>
      </c>
      <c r="N163" s="22"/>
      <c r="O163" s="21">
        <f t="shared" ref="O163:O181" si="47">F163</f>
        <v>2</v>
      </c>
      <c r="P163" s="19">
        <f t="shared" si="45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3.75" customHeight="1" x14ac:dyDescent="0.25">
      <c r="A164" s="4"/>
      <c r="B164" s="57">
        <v>16</v>
      </c>
      <c r="C164" s="30" t="s">
        <v>161</v>
      </c>
      <c r="D164" s="22" t="s">
        <v>13</v>
      </c>
      <c r="E164" s="23">
        <v>4525.83</v>
      </c>
      <c r="F164" s="63">
        <v>2</v>
      </c>
      <c r="G164" s="26">
        <f t="shared" si="46"/>
        <v>9051.66</v>
      </c>
      <c r="H164" s="16"/>
      <c r="I164" s="10">
        <f t="shared" si="41"/>
        <v>16</v>
      </c>
      <c r="J164" s="30" t="s">
        <v>161</v>
      </c>
      <c r="K164" s="18"/>
      <c r="L164" s="21" t="str">
        <f t="shared" si="42"/>
        <v>шт.</v>
      </c>
      <c r="M164" s="23">
        <f t="shared" si="43"/>
        <v>4525.83</v>
      </c>
      <c r="N164" s="22"/>
      <c r="O164" s="21">
        <f t="shared" si="47"/>
        <v>2</v>
      </c>
      <c r="P164" s="19">
        <f t="shared" si="45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24.75" customHeight="1" x14ac:dyDescent="0.25">
      <c r="A165" s="4"/>
      <c r="B165" s="57">
        <v>17</v>
      </c>
      <c r="C165" s="30" t="s">
        <v>162</v>
      </c>
      <c r="D165" s="22" t="s">
        <v>13</v>
      </c>
      <c r="E165" s="23">
        <v>4525.83</v>
      </c>
      <c r="F165" s="63">
        <v>2</v>
      </c>
      <c r="G165" s="26">
        <f t="shared" si="46"/>
        <v>9051.66</v>
      </c>
      <c r="H165" s="16"/>
      <c r="I165" s="10">
        <f t="shared" si="41"/>
        <v>17</v>
      </c>
      <c r="J165" s="30" t="s">
        <v>162</v>
      </c>
      <c r="K165" s="18"/>
      <c r="L165" s="21" t="str">
        <f t="shared" si="42"/>
        <v>шт.</v>
      </c>
      <c r="M165" s="23">
        <f t="shared" si="43"/>
        <v>4525.83</v>
      </c>
      <c r="N165" s="22"/>
      <c r="O165" s="21">
        <f t="shared" si="47"/>
        <v>2</v>
      </c>
      <c r="P165" s="19">
        <f t="shared" si="45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6.75" customHeight="1" x14ac:dyDescent="0.25">
      <c r="A166" s="4"/>
      <c r="B166" s="57">
        <v>18</v>
      </c>
      <c r="C166" s="30" t="s">
        <v>163</v>
      </c>
      <c r="D166" s="22" t="s">
        <v>13</v>
      </c>
      <c r="E166" s="23">
        <v>4525.83</v>
      </c>
      <c r="F166" s="63">
        <v>2</v>
      </c>
      <c r="G166" s="26">
        <f t="shared" si="46"/>
        <v>9051.66</v>
      </c>
      <c r="H166" s="16"/>
      <c r="I166" s="10">
        <f t="shared" si="41"/>
        <v>18</v>
      </c>
      <c r="J166" s="30" t="s">
        <v>163</v>
      </c>
      <c r="K166" s="18"/>
      <c r="L166" s="21" t="str">
        <f t="shared" si="42"/>
        <v>шт.</v>
      </c>
      <c r="M166" s="23">
        <f t="shared" si="43"/>
        <v>4525.83</v>
      </c>
      <c r="N166" s="22"/>
      <c r="O166" s="21">
        <f t="shared" si="47"/>
        <v>2</v>
      </c>
      <c r="P166" s="19">
        <f t="shared" si="45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42" customHeight="1" x14ac:dyDescent="0.25">
      <c r="A167" s="4"/>
      <c r="B167" s="57">
        <v>19</v>
      </c>
      <c r="C167" s="30" t="s">
        <v>164</v>
      </c>
      <c r="D167" s="22" t="s">
        <v>13</v>
      </c>
      <c r="E167" s="23">
        <v>4525.83</v>
      </c>
      <c r="F167" s="63">
        <v>2</v>
      </c>
      <c r="G167" s="26">
        <f t="shared" si="46"/>
        <v>9051.66</v>
      </c>
      <c r="H167" s="16"/>
      <c r="I167" s="10">
        <f t="shared" si="41"/>
        <v>19</v>
      </c>
      <c r="J167" s="30" t="s">
        <v>164</v>
      </c>
      <c r="K167" s="18"/>
      <c r="L167" s="21" t="str">
        <f t="shared" si="42"/>
        <v>шт.</v>
      </c>
      <c r="M167" s="23">
        <f t="shared" si="43"/>
        <v>4525.83</v>
      </c>
      <c r="N167" s="22"/>
      <c r="O167" s="21">
        <f t="shared" si="47"/>
        <v>2</v>
      </c>
      <c r="P167" s="19">
        <f t="shared" si="45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6.25" customHeight="1" x14ac:dyDescent="0.25">
      <c r="A168" s="4"/>
      <c r="B168" s="57">
        <v>20</v>
      </c>
      <c r="C168" s="30" t="s">
        <v>165</v>
      </c>
      <c r="D168" s="22" t="s">
        <v>13</v>
      </c>
      <c r="E168" s="23">
        <v>4525.83</v>
      </c>
      <c r="F168" s="63">
        <v>2</v>
      </c>
      <c r="G168" s="26">
        <f t="shared" si="46"/>
        <v>9051.66</v>
      </c>
      <c r="H168" s="16"/>
      <c r="I168" s="10">
        <f t="shared" si="41"/>
        <v>20</v>
      </c>
      <c r="J168" s="30" t="s">
        <v>165</v>
      </c>
      <c r="K168" s="18"/>
      <c r="L168" s="21" t="str">
        <f t="shared" si="42"/>
        <v>шт.</v>
      </c>
      <c r="M168" s="23">
        <f t="shared" si="43"/>
        <v>4525.83</v>
      </c>
      <c r="N168" s="22"/>
      <c r="O168" s="21">
        <f t="shared" si="47"/>
        <v>2</v>
      </c>
      <c r="P168" s="19">
        <f t="shared" si="45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27" customHeight="1" x14ac:dyDescent="0.25">
      <c r="A169" s="4"/>
      <c r="B169" s="57">
        <v>21</v>
      </c>
      <c r="C169" s="30" t="s">
        <v>166</v>
      </c>
      <c r="D169" s="22" t="s">
        <v>13</v>
      </c>
      <c r="E169" s="23">
        <v>2863.33</v>
      </c>
      <c r="F169" s="63">
        <v>1</v>
      </c>
      <c r="G169" s="26">
        <f t="shared" si="46"/>
        <v>2863.33</v>
      </c>
      <c r="H169" s="16"/>
      <c r="I169" s="10">
        <f t="shared" si="41"/>
        <v>21</v>
      </c>
      <c r="J169" s="30" t="s">
        <v>166</v>
      </c>
      <c r="K169" s="18"/>
      <c r="L169" s="21" t="str">
        <f t="shared" si="42"/>
        <v>шт.</v>
      </c>
      <c r="M169" s="23">
        <f t="shared" si="43"/>
        <v>2863.33</v>
      </c>
      <c r="N169" s="22"/>
      <c r="O169" s="21">
        <f t="shared" si="47"/>
        <v>1</v>
      </c>
      <c r="P169" s="19">
        <f t="shared" si="45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0" customHeight="1" x14ac:dyDescent="0.25">
      <c r="A170" s="4"/>
      <c r="B170" s="27">
        <v>22</v>
      </c>
      <c r="C170" s="30" t="s">
        <v>167</v>
      </c>
      <c r="D170" s="22" t="s">
        <v>13</v>
      </c>
      <c r="E170" s="23">
        <v>3005.83</v>
      </c>
      <c r="F170" s="63">
        <v>1</v>
      </c>
      <c r="G170" s="26">
        <f t="shared" si="46"/>
        <v>3005.83</v>
      </c>
      <c r="H170" s="16"/>
      <c r="I170" s="10">
        <f t="shared" si="41"/>
        <v>22</v>
      </c>
      <c r="J170" s="30" t="s">
        <v>167</v>
      </c>
      <c r="K170" s="18"/>
      <c r="L170" s="21" t="str">
        <f t="shared" si="42"/>
        <v>шт.</v>
      </c>
      <c r="M170" s="23">
        <f t="shared" si="43"/>
        <v>3005.83</v>
      </c>
      <c r="N170" s="22"/>
      <c r="O170" s="21">
        <f t="shared" si="47"/>
        <v>1</v>
      </c>
      <c r="P170" s="19">
        <f t="shared" si="45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43.5" customHeight="1" x14ac:dyDescent="0.25">
      <c r="A171" s="4"/>
      <c r="B171" s="13">
        <v>23</v>
      </c>
      <c r="C171" s="30" t="s">
        <v>168</v>
      </c>
      <c r="D171" s="22" t="s">
        <v>13</v>
      </c>
      <c r="E171" s="23">
        <v>3005.83</v>
      </c>
      <c r="F171" s="63">
        <v>1</v>
      </c>
      <c r="G171" s="26">
        <f t="shared" si="46"/>
        <v>3005.83</v>
      </c>
      <c r="H171" s="16"/>
      <c r="I171" s="10">
        <f t="shared" si="41"/>
        <v>23</v>
      </c>
      <c r="J171" s="30" t="s">
        <v>168</v>
      </c>
      <c r="K171" s="18"/>
      <c r="L171" s="21" t="str">
        <f t="shared" si="42"/>
        <v>шт.</v>
      </c>
      <c r="M171" s="23">
        <f t="shared" si="43"/>
        <v>3005.83</v>
      </c>
      <c r="N171" s="22"/>
      <c r="O171" s="21">
        <f t="shared" si="47"/>
        <v>1</v>
      </c>
      <c r="P171" s="19">
        <f t="shared" si="45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28.5" customHeight="1" x14ac:dyDescent="0.25">
      <c r="A172" s="4"/>
      <c r="B172" s="13">
        <v>24</v>
      </c>
      <c r="C172" s="30" t="s">
        <v>169</v>
      </c>
      <c r="D172" s="22" t="s">
        <v>13</v>
      </c>
      <c r="E172" s="23">
        <v>3005.83</v>
      </c>
      <c r="F172" s="63">
        <v>1</v>
      </c>
      <c r="G172" s="26">
        <f>E172*F172</f>
        <v>3005.83</v>
      </c>
      <c r="H172" s="16"/>
      <c r="I172" s="10">
        <f t="shared" si="41"/>
        <v>24</v>
      </c>
      <c r="J172" s="30" t="s">
        <v>169</v>
      </c>
      <c r="K172" s="18"/>
      <c r="L172" s="21" t="str">
        <f t="shared" si="42"/>
        <v>шт.</v>
      </c>
      <c r="M172" s="23">
        <f t="shared" si="43"/>
        <v>3005.83</v>
      </c>
      <c r="N172" s="22"/>
      <c r="O172" s="21">
        <f t="shared" si="47"/>
        <v>1</v>
      </c>
      <c r="P172" s="19">
        <f t="shared" si="45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5.5" x14ac:dyDescent="0.25">
      <c r="A173" s="4"/>
      <c r="B173" s="13">
        <v>25</v>
      </c>
      <c r="C173" s="30" t="s">
        <v>170</v>
      </c>
      <c r="D173" s="22" t="s">
        <v>13</v>
      </c>
      <c r="E173" s="23">
        <v>4812.5</v>
      </c>
      <c r="F173" s="63">
        <v>14</v>
      </c>
      <c r="G173" s="26">
        <f t="shared" ref="G173:G181" si="48">E173*F173</f>
        <v>67375</v>
      </c>
      <c r="H173" s="16"/>
      <c r="I173" s="10">
        <f t="shared" si="41"/>
        <v>25</v>
      </c>
      <c r="J173" s="30" t="s">
        <v>170</v>
      </c>
      <c r="K173" s="18"/>
      <c r="L173" s="21" t="str">
        <f t="shared" si="42"/>
        <v>шт.</v>
      </c>
      <c r="M173" s="23">
        <f t="shared" si="43"/>
        <v>4812.5</v>
      </c>
      <c r="N173" s="22"/>
      <c r="O173" s="21">
        <f t="shared" si="47"/>
        <v>14</v>
      </c>
      <c r="P173" s="19">
        <f t="shared" si="45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42.75" customHeight="1" x14ac:dyDescent="0.25">
      <c r="A174" s="4"/>
      <c r="B174" s="13">
        <v>26</v>
      </c>
      <c r="C174" s="52" t="s">
        <v>171</v>
      </c>
      <c r="D174" s="22" t="s">
        <v>13</v>
      </c>
      <c r="E174" s="23">
        <v>8009.17</v>
      </c>
      <c r="F174" s="63">
        <v>1</v>
      </c>
      <c r="G174" s="26">
        <f t="shared" si="48"/>
        <v>8009.17</v>
      </c>
      <c r="H174" s="16"/>
      <c r="I174" s="10">
        <f t="shared" si="41"/>
        <v>26</v>
      </c>
      <c r="J174" s="52" t="s">
        <v>171</v>
      </c>
      <c r="K174" s="18"/>
      <c r="L174" s="21" t="str">
        <f t="shared" si="42"/>
        <v>шт.</v>
      </c>
      <c r="M174" s="23">
        <f t="shared" si="43"/>
        <v>8009.17</v>
      </c>
      <c r="N174" s="22"/>
      <c r="O174" s="21">
        <f t="shared" si="47"/>
        <v>1</v>
      </c>
      <c r="P174" s="19">
        <f t="shared" si="45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29.25" customHeight="1" x14ac:dyDescent="0.25">
      <c r="A175" s="4"/>
      <c r="B175" s="13">
        <v>27</v>
      </c>
      <c r="C175" s="30" t="s">
        <v>172</v>
      </c>
      <c r="D175" s="22" t="s">
        <v>13</v>
      </c>
      <c r="E175" s="23">
        <v>12700</v>
      </c>
      <c r="F175" s="63">
        <v>3</v>
      </c>
      <c r="G175" s="26">
        <f t="shared" si="48"/>
        <v>38100</v>
      </c>
      <c r="H175" s="16"/>
      <c r="I175" s="10">
        <f t="shared" si="41"/>
        <v>27</v>
      </c>
      <c r="J175" s="30" t="s">
        <v>172</v>
      </c>
      <c r="K175" s="18"/>
      <c r="L175" s="21" t="str">
        <f t="shared" si="42"/>
        <v>шт.</v>
      </c>
      <c r="M175" s="23">
        <f t="shared" si="43"/>
        <v>12700</v>
      </c>
      <c r="N175" s="22"/>
      <c r="O175" s="21">
        <f t="shared" si="47"/>
        <v>3</v>
      </c>
      <c r="P175" s="19">
        <f t="shared" si="45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9.75" customHeight="1" x14ac:dyDescent="0.25">
      <c r="A176" s="4"/>
      <c r="B176" s="13">
        <v>28</v>
      </c>
      <c r="C176" s="30" t="s">
        <v>173</v>
      </c>
      <c r="D176" s="22" t="s">
        <v>13</v>
      </c>
      <c r="E176" s="23">
        <v>6272.5</v>
      </c>
      <c r="F176" s="63">
        <v>6</v>
      </c>
      <c r="G176" s="26">
        <f t="shared" si="48"/>
        <v>37635</v>
      </c>
      <c r="H176" s="16"/>
      <c r="I176" s="10">
        <f t="shared" si="41"/>
        <v>28</v>
      </c>
      <c r="J176" s="30" t="s">
        <v>173</v>
      </c>
      <c r="K176" s="18"/>
      <c r="L176" s="21" t="str">
        <f t="shared" si="42"/>
        <v>шт.</v>
      </c>
      <c r="M176" s="23">
        <f t="shared" si="43"/>
        <v>6272.5</v>
      </c>
      <c r="N176" s="22"/>
      <c r="O176" s="21">
        <f t="shared" si="47"/>
        <v>6</v>
      </c>
      <c r="P176" s="19">
        <f t="shared" ref="P176:P181" si="49">N176*O176</f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4.5" customHeight="1" x14ac:dyDescent="0.25">
      <c r="A177" s="4"/>
      <c r="B177" s="13">
        <v>29</v>
      </c>
      <c r="C177" s="52" t="s">
        <v>174</v>
      </c>
      <c r="D177" s="22" t="s">
        <v>13</v>
      </c>
      <c r="E177" s="62">
        <v>7035</v>
      </c>
      <c r="F177" s="63">
        <v>4</v>
      </c>
      <c r="G177" s="26">
        <f t="shared" si="48"/>
        <v>28140</v>
      </c>
      <c r="H177" s="16"/>
      <c r="I177" s="10">
        <f t="shared" si="41"/>
        <v>29</v>
      </c>
      <c r="J177" s="52" t="s">
        <v>174</v>
      </c>
      <c r="K177" s="18"/>
      <c r="L177" s="21" t="str">
        <f t="shared" si="42"/>
        <v>шт.</v>
      </c>
      <c r="M177" s="23">
        <f t="shared" si="43"/>
        <v>7035</v>
      </c>
      <c r="N177" s="22"/>
      <c r="O177" s="21">
        <f t="shared" si="47"/>
        <v>4</v>
      </c>
      <c r="P177" s="19">
        <f t="shared" si="49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1.5" customHeight="1" x14ac:dyDescent="0.25">
      <c r="A178" s="4"/>
      <c r="B178" s="13">
        <v>30</v>
      </c>
      <c r="C178" s="30" t="s">
        <v>175</v>
      </c>
      <c r="D178" s="22" t="s">
        <v>13</v>
      </c>
      <c r="E178" s="23">
        <v>8312.5</v>
      </c>
      <c r="F178" s="63">
        <v>10</v>
      </c>
      <c r="G178" s="26">
        <f t="shared" si="48"/>
        <v>83125</v>
      </c>
      <c r="H178" s="16"/>
      <c r="I178" s="10">
        <f t="shared" si="41"/>
        <v>30</v>
      </c>
      <c r="J178" s="30" t="s">
        <v>175</v>
      </c>
      <c r="K178" s="18"/>
      <c r="L178" s="21" t="str">
        <f t="shared" si="42"/>
        <v>шт.</v>
      </c>
      <c r="M178" s="23">
        <f t="shared" si="43"/>
        <v>8312.5</v>
      </c>
      <c r="N178" s="22"/>
      <c r="O178" s="21">
        <f t="shared" si="47"/>
        <v>10</v>
      </c>
      <c r="P178" s="19">
        <f t="shared" si="49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8.5" customHeight="1" x14ac:dyDescent="0.25">
      <c r="A179" s="4"/>
      <c r="B179" s="13">
        <v>31</v>
      </c>
      <c r="C179" s="30" t="s">
        <v>176</v>
      </c>
      <c r="D179" s="22" t="s">
        <v>13</v>
      </c>
      <c r="E179" s="23">
        <v>816.67</v>
      </c>
      <c r="F179" s="31">
        <v>1</v>
      </c>
      <c r="G179" s="26">
        <f t="shared" si="48"/>
        <v>816.67</v>
      </c>
      <c r="H179" s="16"/>
      <c r="I179" s="10">
        <f t="shared" si="41"/>
        <v>31</v>
      </c>
      <c r="J179" s="30" t="s">
        <v>176</v>
      </c>
      <c r="K179" s="18"/>
      <c r="L179" s="21" t="str">
        <f t="shared" si="42"/>
        <v>шт.</v>
      </c>
      <c r="M179" s="23">
        <f>E179</f>
        <v>816.67</v>
      </c>
      <c r="N179" s="22"/>
      <c r="O179" s="21">
        <f t="shared" si="47"/>
        <v>1</v>
      </c>
      <c r="P179" s="19">
        <f t="shared" si="49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0" customHeight="1" x14ac:dyDescent="0.25">
      <c r="A180" s="4"/>
      <c r="B180" s="13">
        <v>32</v>
      </c>
      <c r="C180" s="30" t="s">
        <v>177</v>
      </c>
      <c r="D180" s="22" t="s">
        <v>13</v>
      </c>
      <c r="E180" s="23">
        <v>816.67</v>
      </c>
      <c r="F180" s="31">
        <v>1</v>
      </c>
      <c r="G180" s="26">
        <f t="shared" si="48"/>
        <v>816.67</v>
      </c>
      <c r="H180" s="16"/>
      <c r="I180" s="10">
        <f t="shared" si="41"/>
        <v>32</v>
      </c>
      <c r="J180" s="30" t="s">
        <v>177</v>
      </c>
      <c r="K180" s="18"/>
      <c r="L180" s="21" t="str">
        <f t="shared" si="42"/>
        <v>шт.</v>
      </c>
      <c r="M180" s="23">
        <f>E180</f>
        <v>816.67</v>
      </c>
      <c r="N180" s="22"/>
      <c r="O180" s="21">
        <f t="shared" si="47"/>
        <v>1</v>
      </c>
      <c r="P180" s="19">
        <f t="shared" si="49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25.5" customHeight="1" thickBot="1" x14ac:dyDescent="0.3">
      <c r="A181" s="4"/>
      <c r="B181" s="13">
        <v>33</v>
      </c>
      <c r="C181" s="30" t="s">
        <v>178</v>
      </c>
      <c r="D181" s="22" t="s">
        <v>13</v>
      </c>
      <c r="E181" s="23">
        <v>816.67</v>
      </c>
      <c r="F181" s="31">
        <v>1</v>
      </c>
      <c r="G181" s="26">
        <f t="shared" si="48"/>
        <v>816.67</v>
      </c>
      <c r="H181" s="16"/>
      <c r="I181" s="10">
        <f t="shared" si="41"/>
        <v>33</v>
      </c>
      <c r="J181" s="30" t="s">
        <v>178</v>
      </c>
      <c r="K181" s="18"/>
      <c r="L181" s="21" t="str">
        <f t="shared" si="42"/>
        <v>шт.</v>
      </c>
      <c r="M181" s="23">
        <f>E181</f>
        <v>816.67</v>
      </c>
      <c r="N181" s="22"/>
      <c r="O181" s="21">
        <f t="shared" si="47"/>
        <v>1</v>
      </c>
      <c r="P181" s="19">
        <f t="shared" si="49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1" customHeight="1" thickBot="1" x14ac:dyDescent="0.3">
      <c r="A182" s="4"/>
      <c r="B182" s="69" t="s">
        <v>135</v>
      </c>
      <c r="C182" s="70"/>
      <c r="D182" s="70"/>
      <c r="E182" s="70"/>
      <c r="F182" s="71"/>
      <c r="G182" s="7">
        <f>SUM(G149:G181)</f>
        <v>669332.38</v>
      </c>
      <c r="H182" s="1"/>
      <c r="I182" s="69" t="s">
        <v>6</v>
      </c>
      <c r="J182" s="70"/>
      <c r="K182" s="70"/>
      <c r="L182" s="70"/>
      <c r="M182" s="70"/>
      <c r="N182" s="70"/>
      <c r="O182" s="71"/>
      <c r="P182" s="7">
        <f>SUM(P149:P181)</f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 customHeight="1" x14ac:dyDescent="0.25">
      <c r="A183" s="4"/>
      <c r="B183" s="80" t="s">
        <v>17</v>
      </c>
      <c r="C183" s="81"/>
      <c r="D183" s="81"/>
      <c r="E183" s="81"/>
      <c r="F183" s="12">
        <v>0.2</v>
      </c>
      <c r="G183" s="8">
        <f>G182*F183</f>
        <v>133866.476</v>
      </c>
      <c r="H183" s="1"/>
      <c r="I183" s="80" t="s">
        <v>17</v>
      </c>
      <c r="J183" s="81"/>
      <c r="K183" s="81"/>
      <c r="L183" s="81"/>
      <c r="M183" s="81"/>
      <c r="N183" s="81"/>
      <c r="O183" s="12">
        <v>0.2</v>
      </c>
      <c r="P183" s="8">
        <f>P182*O183</f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thickBot="1" x14ac:dyDescent="0.3">
      <c r="A184" s="4"/>
      <c r="B184" s="72" t="s">
        <v>7</v>
      </c>
      <c r="C184" s="73"/>
      <c r="D184" s="73"/>
      <c r="E184" s="73"/>
      <c r="F184" s="74"/>
      <c r="G184" s="9">
        <f>G182+G183</f>
        <v>803198.85600000003</v>
      </c>
      <c r="H184" s="1"/>
      <c r="I184" s="72" t="s">
        <v>7</v>
      </c>
      <c r="J184" s="73"/>
      <c r="K184" s="73"/>
      <c r="L184" s="73"/>
      <c r="M184" s="73"/>
      <c r="N184" s="73"/>
      <c r="O184" s="74"/>
      <c r="P184" s="9">
        <f>P182+P183</f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thickBot="1" x14ac:dyDescent="0.3">
      <c r="Z185" s="1"/>
    </row>
    <row r="186" spans="1:26" ht="21" customHeight="1" thickBot="1" x14ac:dyDescent="0.3">
      <c r="A186" s="4"/>
      <c r="B186" s="69" t="s">
        <v>179</v>
      </c>
      <c r="C186" s="70"/>
      <c r="D186" s="70"/>
      <c r="E186" s="70"/>
      <c r="F186" s="71"/>
      <c r="G186" s="7">
        <f>G32+G48+G88+G130+G145+G182</f>
        <v>4768644.07</v>
      </c>
      <c r="H186" s="1"/>
      <c r="I186" s="69" t="s">
        <v>6</v>
      </c>
      <c r="J186" s="70"/>
      <c r="K186" s="70"/>
      <c r="L186" s="70"/>
      <c r="M186" s="70"/>
      <c r="N186" s="70"/>
      <c r="O186" s="71"/>
      <c r="P186" s="7">
        <f>P32+P48+P88+P130+P145+P182</f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 customHeight="1" x14ac:dyDescent="0.25">
      <c r="A187" s="4"/>
      <c r="B187" s="80" t="s">
        <v>17</v>
      </c>
      <c r="C187" s="81"/>
      <c r="D187" s="81"/>
      <c r="E187" s="81"/>
      <c r="F187" s="12">
        <v>0.2</v>
      </c>
      <c r="G187" s="8">
        <f>G186*F187</f>
        <v>953728.81400000013</v>
      </c>
      <c r="H187" s="1"/>
      <c r="I187" s="80" t="s">
        <v>17</v>
      </c>
      <c r="J187" s="81"/>
      <c r="K187" s="81"/>
      <c r="L187" s="81"/>
      <c r="M187" s="81"/>
      <c r="N187" s="81"/>
      <c r="O187" s="12">
        <v>0.2</v>
      </c>
      <c r="P187" s="8">
        <f>P186*O187</f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thickBot="1" x14ac:dyDescent="0.3">
      <c r="A188" s="4"/>
      <c r="B188" s="72" t="s">
        <v>7</v>
      </c>
      <c r="C188" s="73"/>
      <c r="D188" s="73"/>
      <c r="E188" s="73"/>
      <c r="F188" s="74"/>
      <c r="G188" s="9">
        <f>G186+G187</f>
        <v>5722372.8840000005</v>
      </c>
      <c r="H188" s="1"/>
      <c r="I188" s="72" t="s">
        <v>7</v>
      </c>
      <c r="J188" s="73"/>
      <c r="K188" s="73"/>
      <c r="L188" s="73"/>
      <c r="M188" s="73"/>
      <c r="N188" s="73"/>
      <c r="O188" s="74"/>
      <c r="P188" s="9">
        <f>P186+P187</f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92" spans="1:26" ht="75" customHeight="1" x14ac:dyDescent="0.25">
      <c r="J192" s="87" t="s">
        <v>184</v>
      </c>
      <c r="K192" s="88"/>
    </row>
    <row r="193" ht="28.5" customHeight="1" x14ac:dyDescent="0.25"/>
  </sheetData>
  <mergeCells count="49">
    <mergeCell ref="J192:K192"/>
    <mergeCell ref="B186:F186"/>
    <mergeCell ref="I186:O186"/>
    <mergeCell ref="B187:E187"/>
    <mergeCell ref="I187:N187"/>
    <mergeCell ref="B188:F188"/>
    <mergeCell ref="I188:O188"/>
    <mergeCell ref="B182:F182"/>
    <mergeCell ref="I182:O182"/>
    <mergeCell ref="B183:E183"/>
    <mergeCell ref="I183:N183"/>
    <mergeCell ref="B184:F184"/>
    <mergeCell ref="I184:O184"/>
    <mergeCell ref="B145:F145"/>
    <mergeCell ref="I145:O145"/>
    <mergeCell ref="B146:E146"/>
    <mergeCell ref="I146:N146"/>
    <mergeCell ref="B147:F147"/>
    <mergeCell ref="I147:O147"/>
    <mergeCell ref="B130:F130"/>
    <mergeCell ref="I130:O130"/>
    <mergeCell ref="B131:E131"/>
    <mergeCell ref="I131:N131"/>
    <mergeCell ref="B132:F132"/>
    <mergeCell ref="I132:O132"/>
    <mergeCell ref="B88:F88"/>
    <mergeCell ref="I88:O88"/>
    <mergeCell ref="B89:E89"/>
    <mergeCell ref="I89:N89"/>
    <mergeCell ref="B90:F90"/>
    <mergeCell ref="I90:O90"/>
    <mergeCell ref="B48:F48"/>
    <mergeCell ref="I48:O48"/>
    <mergeCell ref="B49:E49"/>
    <mergeCell ref="I49:N49"/>
    <mergeCell ref="B50:F50"/>
    <mergeCell ref="I50:O50"/>
    <mergeCell ref="B3:E3"/>
    <mergeCell ref="B32:F32"/>
    <mergeCell ref="B34:F34"/>
    <mergeCell ref="B8:G8"/>
    <mergeCell ref="I34:O34"/>
    <mergeCell ref="B33:E33"/>
    <mergeCell ref="I33:N33"/>
    <mergeCell ref="I8:P8"/>
    <mergeCell ref="I32:O32"/>
    <mergeCell ref="B1:Q1"/>
    <mergeCell ref="I3:Q3"/>
    <mergeCell ref="I4:L4"/>
  </mergeCells>
  <pageMargins left="0.7" right="0.7" top="0.75" bottom="0.75" header="0.3" footer="0.3"/>
  <pageSetup paperSize="9" orientation="portrait" r:id="rId1"/>
  <ignoredErrors>
    <ignoredError sqref="L11:L1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2018-11-07T00:58:52Z</cp:lastPrinted>
  <dcterms:created xsi:type="dcterms:W3CDTF">2018-05-22T01:14:50Z</dcterms:created>
  <dcterms:modified xsi:type="dcterms:W3CDTF">2018-12-25T07:54:00Z</dcterms:modified>
</cp:coreProperties>
</file>