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60" windowWidth="16815" windowHeight="7005"/>
  </bookViews>
  <sheets>
    <sheet name="Структура НМЦ" sheetId="1" r:id="rId1"/>
  </sheets>
  <definedNames>
    <definedName name="СпособЗакупки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0" i="1" l="1"/>
  <c r="J11" i="1"/>
  <c r="I9" i="1"/>
  <c r="I8" i="1"/>
  <c r="I10" i="1" l="1"/>
  <c r="M10" i="1"/>
  <c r="O10" i="1"/>
  <c r="P10" i="1" s="1"/>
  <c r="P11" i="1" s="1"/>
  <c r="L10" i="1"/>
  <c r="J10" i="1"/>
  <c r="G11" i="1"/>
</calcChain>
</file>

<file path=xl/sharedStrings.xml><?xml version="1.0" encoding="utf-8"?>
<sst xmlns="http://schemas.openxmlformats.org/spreadsheetml/2006/main" count="30" uniqueCount="23">
  <si>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</si>
  <si>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</si>
  <si>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</si>
  <si>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</si>
  <si>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</si>
  <si>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</si>
  <si>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</si>
  <si>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</si>
  <si>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</si>
  <si>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</si>
  <si>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</si>
  <si>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</si>
  <si>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</si>
  <si>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</si>
  <si>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</si>
  <si>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</si>
  <si>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</si>
  <si>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 филиал АО «ДРСК» «Амурские электрические сети»</t>
  </si>
  <si>
    <t>Отгрузочные реквизиты: Станция Благовещенск Заб. Ж.Д. код станции- 954704, код предприятия – 9533, ОКПО – 97987579</t>
  </si>
  <si>
    <t xml:space="preserve">Итого по филиалу Амурские электрические сети  </t>
  </si>
  <si>
    <t>Система оперативного постоянного тока в комплекте с необслуживаемой аккумуляторной батареей серии 12V101F</t>
  </si>
  <si>
    <t>комплект</t>
  </si>
  <si>
    <t>Приложение 8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</si>
</sst>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rgb="FF002060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59999389629810485"/>
        <bgColor indexed="64"/>
      </patternFill>
    </fill>
  </fills>
  <borders count="40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2060"/>
      </left>
      <right style="thin">
        <color rgb="FF002060"/>
      </right>
      <top/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/>
      <diagonal/>
    </border>
    <border>
      <left style="thin">
        <color rgb="FF002060"/>
      </left>
      <right style="medium">
        <color rgb="FF002060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3" fontId="2" fillId="5" borderId="7" xfId="0" applyNumberFormat="1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9" fontId="7" fillId="2" borderId="25" xfId="0" applyNumberFormat="1" applyFont="1" applyFill="1" applyBorder="1" applyAlignment="1" applyProtection="1">
      <alignment horizontal="center" vertical="top" wrapText="1"/>
    </xf>
    <xf numFmtId="4" fontId="12" fillId="4" borderId="3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 applyBorder="1" applyAlignment="1">
      <alignment horizontal="center" vertical="top" wrapText="1"/>
    </xf>
    <xf numFmtId="0" fontId="1" fillId="4" borderId="27" xfId="0" applyFont="1" applyFill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49" fontId="1" fillId="5" borderId="13" xfId="0" applyNumberFormat="1" applyFont="1" applyFill="1" applyBorder="1" applyAlignment="1">
      <alignment horizontal="left" vertical="top" wrapText="1"/>
    </xf>
    <xf numFmtId="4" fontId="1" fillId="5" borderId="7" xfId="0" applyNumberFormat="1" applyFont="1" applyFill="1" applyBorder="1" applyAlignment="1">
      <alignment horizontal="center" vertical="top" wrapText="1"/>
    </xf>
    <xf numFmtId="4" fontId="1" fillId="5" borderId="8" xfId="0" applyNumberFormat="1" applyFont="1" applyFill="1" applyBorder="1" applyAlignment="1">
      <alignment horizontal="center" vertical="top" wrapText="1"/>
    </xf>
    <xf numFmtId="165" fontId="2" fillId="5" borderId="7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 vertical="center"/>
    </xf>
    <xf numFmtId="49" fontId="2" fillId="5" borderId="13" xfId="0" applyNumberFormat="1" applyFont="1" applyFill="1" applyBorder="1" applyAlignment="1">
      <alignment horizontal="left" vertical="center" wrapText="1"/>
    </xf>
    <xf numFmtId="49" fontId="7" fillId="2" borderId="7" xfId="0" applyNumberFormat="1" applyFont="1" applyFill="1" applyBorder="1" applyAlignment="1" applyProtection="1">
      <alignment horizontal="left" vertical="center" wrapText="1"/>
      <protection locked="0"/>
    </xf>
    <xf numFmtId="3" fontId="2" fillId="5" borderId="7" xfId="0" applyNumberFormat="1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 applyProtection="1">
      <alignment horizontal="center" vertical="center" wrapText="1"/>
      <protection locked="0"/>
    </xf>
    <xf numFmtId="165" fontId="2" fillId="5" borderId="7" xfId="0" applyNumberFormat="1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/>
    </xf>
    <xf numFmtId="0" fontId="14" fillId="0" borderId="38" xfId="0" applyNumberFormat="1" applyFont="1" applyBorder="1" applyAlignment="1">
      <alignment horizontal="left" vertical="center" wrapText="1"/>
    </xf>
    <xf numFmtId="0" fontId="13" fillId="0" borderId="36" xfId="0" applyNumberFormat="1" applyFont="1" applyBorder="1" applyAlignment="1">
      <alignment horizontal="center" vertical="center" wrapText="1"/>
    </xf>
    <xf numFmtId="4" fontId="13" fillId="0" borderId="36" xfId="0" applyNumberFormat="1" applyFont="1" applyBorder="1" applyAlignment="1">
      <alignment horizontal="center" vertical="center" wrapText="1"/>
    </xf>
    <xf numFmtId="164" fontId="13" fillId="0" borderId="38" xfId="0" applyNumberFormat="1" applyFont="1" applyBorder="1" applyAlignment="1">
      <alignment horizontal="center" vertical="center"/>
    </xf>
    <xf numFmtId="4" fontId="7" fillId="5" borderId="39" xfId="0" applyNumberFormat="1" applyFont="1" applyFill="1" applyBorder="1" applyAlignment="1" applyProtection="1">
      <alignment horizontal="center" vertical="center" wrapText="1"/>
    </xf>
    <xf numFmtId="0" fontId="4" fillId="6" borderId="26" xfId="0" applyFont="1" applyFill="1" applyBorder="1" applyAlignment="1">
      <alignment horizontal="center"/>
    </xf>
    <xf numFmtId="0" fontId="11" fillId="6" borderId="26" xfId="0" applyNumberFormat="1" applyFont="1" applyFill="1" applyBorder="1" applyAlignment="1">
      <alignment horizontal="left" vertical="center" wrapText="1"/>
    </xf>
    <xf numFmtId="4" fontId="7" fillId="6" borderId="26" xfId="0" applyNumberFormat="1" applyFont="1" applyFill="1" applyBorder="1" applyAlignment="1" applyProtection="1">
      <alignment horizontal="center" vertical="top" wrapText="1"/>
      <protection locked="0"/>
    </xf>
    <xf numFmtId="4" fontId="10" fillId="6" borderId="26" xfId="0" applyNumberFormat="1" applyFont="1" applyFill="1" applyBorder="1" applyAlignment="1">
      <alignment horizontal="center" vertical="center" wrapText="1"/>
    </xf>
    <xf numFmtId="1" fontId="11" fillId="6" borderId="26" xfId="0" applyNumberFormat="1" applyFont="1" applyFill="1" applyBorder="1" applyAlignment="1">
      <alignment horizontal="center" vertical="center"/>
    </xf>
    <xf numFmtId="4" fontId="8" fillId="6" borderId="26" xfId="0" applyNumberFormat="1" applyFont="1" applyFill="1" applyBorder="1" applyAlignment="1" applyProtection="1">
      <alignment horizontal="center" vertical="top" wrapText="1"/>
    </xf>
    <xf numFmtId="4" fontId="1" fillId="4" borderId="24" xfId="0" applyNumberFormat="1" applyFont="1" applyFill="1" applyBorder="1" applyAlignment="1">
      <alignment horizontal="center" vertical="top" wrapText="1"/>
    </xf>
    <xf numFmtId="4" fontId="1" fillId="4" borderId="22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0" fontId="1" fillId="0" borderId="34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left" vertical="center" wrapText="1"/>
    </xf>
    <xf numFmtId="0" fontId="1" fillId="0" borderId="35" xfId="0" applyFont="1" applyFill="1" applyBorder="1" applyAlignment="1">
      <alignment horizontal="left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left" vertical="center" wrapText="1"/>
    </xf>
    <xf numFmtId="0" fontId="1" fillId="0" borderId="32" xfId="0" applyFont="1" applyFill="1" applyBorder="1" applyAlignment="1">
      <alignment horizontal="left" vertical="center" wrapText="1"/>
    </xf>
    <xf numFmtId="0" fontId="1" fillId="0" borderId="33" xfId="0" applyFont="1" applyFill="1" applyBorder="1" applyAlignment="1">
      <alignment horizontal="left" vertical="center" wrapText="1"/>
    </xf>
    <xf numFmtId="0" fontId="5" fillId="3" borderId="1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"/>
  <sheetViews>
    <sheetView tabSelected="1" zoomScaleNormal="100" workbookViewId="0">
      <selection activeCell="J18" sqref="J18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8.140625" customWidth="1"/>
    <col min="5" max="5" width="17.140625" customWidth="1"/>
    <col min="6" max="6" width="13.425781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11.140625" customWidth="1"/>
    <col min="16" max="16" width="22.7109375" customWidth="1"/>
  </cols>
  <sheetData>
    <row r="1" spans="1:26" ht="12.75" customHeight="1" x14ac:dyDescent="0.25">
      <c r="B1" s="51" t="s">
        <v>22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52" t="s">
        <v>11</v>
      </c>
      <c r="C3" s="53"/>
      <c r="D3" s="53"/>
      <c r="E3" s="54"/>
      <c r="F3" s="18">
        <v>2684745.76</v>
      </c>
      <c r="G3" s="16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64" t="s">
        <v>12</v>
      </c>
      <c r="C6" s="54"/>
      <c r="D6" s="65"/>
      <c r="E6" s="65"/>
      <c r="F6" s="66"/>
      <c r="G6" s="67"/>
      <c r="H6" s="3"/>
      <c r="I6" s="52" t="s">
        <v>3</v>
      </c>
      <c r="J6" s="53"/>
      <c r="K6" s="53"/>
      <c r="L6" s="53"/>
      <c r="M6" s="53"/>
      <c r="N6" s="53"/>
      <c r="O6" s="53"/>
      <c r="P6" s="79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21" t="s">
        <v>4</v>
      </c>
      <c r="C7" s="22" t="s">
        <v>0</v>
      </c>
      <c r="D7" s="22" t="s">
        <v>8</v>
      </c>
      <c r="E7" s="23" t="s">
        <v>9</v>
      </c>
      <c r="F7" s="23" t="s">
        <v>5</v>
      </c>
      <c r="G7" s="24" t="s">
        <v>10</v>
      </c>
      <c r="H7" s="1"/>
      <c r="I7" s="5" t="s">
        <v>4</v>
      </c>
      <c r="J7" s="6" t="s">
        <v>1</v>
      </c>
      <c r="K7" s="7" t="s">
        <v>13</v>
      </c>
      <c r="L7" s="6" t="s">
        <v>8</v>
      </c>
      <c r="M7" s="7" t="s">
        <v>9</v>
      </c>
      <c r="N7" s="7" t="s">
        <v>14</v>
      </c>
      <c r="O7" s="7" t="s">
        <v>5</v>
      </c>
      <c r="P7" s="8" t="s">
        <v>15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s="19" customFormat="1" x14ac:dyDescent="0.25">
      <c r="B8" s="70" t="s">
        <v>17</v>
      </c>
      <c r="C8" s="71"/>
      <c r="D8" s="71"/>
      <c r="E8" s="71"/>
      <c r="F8" s="71"/>
      <c r="G8" s="72"/>
      <c r="H8" s="20"/>
      <c r="I8" s="73" t="str">
        <f>B8</f>
        <v>1. филиал АО «ДРСК» «Амурские электрические сети»</v>
      </c>
      <c r="J8" s="74"/>
      <c r="K8" s="74"/>
      <c r="L8" s="74"/>
      <c r="M8" s="74"/>
      <c r="N8" s="74"/>
      <c r="O8" s="74"/>
      <c r="P8" s="75"/>
      <c r="Q8" s="20"/>
      <c r="R8" s="20"/>
      <c r="S8" s="20"/>
      <c r="T8" s="20"/>
      <c r="U8" s="20"/>
      <c r="V8" s="20"/>
      <c r="W8" s="20"/>
      <c r="X8" s="20"/>
      <c r="Y8" s="20"/>
      <c r="Z8" s="20"/>
    </row>
    <row r="9" spans="1:26" s="19" customFormat="1" ht="30" customHeight="1" x14ac:dyDescent="0.25">
      <c r="B9" s="76" t="s">
        <v>18</v>
      </c>
      <c r="C9" s="77"/>
      <c r="D9" s="77"/>
      <c r="E9" s="77"/>
      <c r="F9" s="77"/>
      <c r="G9" s="78"/>
      <c r="H9" s="20"/>
      <c r="I9" s="58" t="str">
        <f>B9</f>
        <v>Отгрузочные реквизиты: Станция Благовещенск Заб. Ж.Д. код станции- 954704, код предприятия – 9533, ОКПО – 97987579</v>
      </c>
      <c r="J9" s="59"/>
      <c r="K9" s="59"/>
      <c r="L9" s="59"/>
      <c r="M9" s="59"/>
      <c r="N9" s="59"/>
      <c r="O9" s="59"/>
      <c r="P9" s="60"/>
      <c r="Q9" s="20"/>
      <c r="R9" s="20"/>
      <c r="S9" s="20"/>
      <c r="T9" s="20"/>
      <c r="U9" s="20"/>
      <c r="V9" s="20"/>
      <c r="W9" s="20"/>
      <c r="X9" s="20"/>
      <c r="Y9" s="20"/>
      <c r="Z9" s="20"/>
    </row>
    <row r="10" spans="1:26" ht="76.5" x14ac:dyDescent="0.25">
      <c r="A10" s="4"/>
      <c r="B10" s="37">
        <v>1</v>
      </c>
      <c r="C10" s="38" t="s">
        <v>20</v>
      </c>
      <c r="D10" s="39" t="s">
        <v>21</v>
      </c>
      <c r="E10" s="40">
        <v>2684745.76</v>
      </c>
      <c r="F10" s="41">
        <v>1</v>
      </c>
      <c r="G10" s="42">
        <f>E10*F10</f>
        <v>2684745.76</v>
      </c>
      <c r="H10" s="3"/>
      <c r="I10" s="29">
        <f>B10</f>
        <v>1</v>
      </c>
      <c r="J10" s="30" t="str">
        <f>C10</f>
        <v>Система оперативного постоянного тока в комплекте с необслуживаемой аккумуляторной батареей серии 12V101F</v>
      </c>
      <c r="K10" s="31"/>
      <c r="L10" s="32" t="str">
        <f>D10</f>
        <v>комплект</v>
      </c>
      <c r="M10" s="33">
        <f>E10</f>
        <v>2684745.76</v>
      </c>
      <c r="N10" s="34"/>
      <c r="O10" s="35">
        <f>F10</f>
        <v>1</v>
      </c>
      <c r="P10" s="36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9" thickBot="1" x14ac:dyDescent="0.3">
      <c r="A11" s="4"/>
      <c r="B11" s="43"/>
      <c r="C11" s="44" t="s">
        <v>19</v>
      </c>
      <c r="D11" s="45"/>
      <c r="E11" s="46"/>
      <c r="F11" s="47"/>
      <c r="G11" s="48">
        <f>SUM(G10:G10)</f>
        <v>2684745.76</v>
      </c>
      <c r="H11" s="1"/>
      <c r="I11" s="14"/>
      <c r="J11" s="25" t="str">
        <f t="shared" ref="J11" si="0">C11</f>
        <v xml:space="preserve">Итого по филиалу Амурские электрические сети  </v>
      </c>
      <c r="K11" s="10"/>
      <c r="L11" s="15"/>
      <c r="M11" s="26"/>
      <c r="N11" s="9"/>
      <c r="O11" s="28"/>
      <c r="P11" s="27">
        <f>SUM(P10:P10)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1" customHeight="1" thickBot="1" x14ac:dyDescent="0.3">
      <c r="A12" s="4"/>
      <c r="B12" s="55" t="s">
        <v>6</v>
      </c>
      <c r="C12" s="56"/>
      <c r="D12" s="56"/>
      <c r="E12" s="56"/>
      <c r="F12" s="57"/>
      <c r="G12" s="11">
        <f>SUM(G11)</f>
        <v>2684745.76</v>
      </c>
      <c r="H12" s="1"/>
      <c r="I12" s="55" t="s">
        <v>6</v>
      </c>
      <c r="J12" s="56"/>
      <c r="K12" s="56"/>
      <c r="L12" s="56"/>
      <c r="M12" s="56"/>
      <c r="N12" s="56"/>
      <c r="O12" s="57"/>
      <c r="P12" s="1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5">
      <c r="A13" s="4"/>
      <c r="B13" s="68" t="s">
        <v>16</v>
      </c>
      <c r="C13" s="69"/>
      <c r="D13" s="69"/>
      <c r="E13" s="69"/>
      <c r="F13" s="17">
        <v>0.2</v>
      </c>
      <c r="G13" s="49">
        <v>536949.15</v>
      </c>
      <c r="H13" s="1"/>
      <c r="I13" s="68" t="s">
        <v>16</v>
      </c>
      <c r="J13" s="69"/>
      <c r="K13" s="69"/>
      <c r="L13" s="69"/>
      <c r="M13" s="69"/>
      <c r="N13" s="69"/>
      <c r="O13" s="17">
        <v>0.2</v>
      </c>
      <c r="P13" s="12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customHeight="1" thickBot="1" x14ac:dyDescent="0.3">
      <c r="A14" s="4"/>
      <c r="B14" s="61" t="s">
        <v>7</v>
      </c>
      <c r="C14" s="62"/>
      <c r="D14" s="62"/>
      <c r="E14" s="62"/>
      <c r="F14" s="63"/>
      <c r="G14" s="50">
        <v>3221694.91</v>
      </c>
      <c r="H14" s="1"/>
      <c r="I14" s="61" t="s">
        <v>7</v>
      </c>
      <c r="J14" s="62"/>
      <c r="K14" s="62"/>
      <c r="L14" s="62"/>
      <c r="M14" s="62"/>
      <c r="N14" s="62"/>
      <c r="O14" s="63"/>
      <c r="P14" s="13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Z15" s="1"/>
    </row>
  </sheetData>
  <mergeCells count="14">
    <mergeCell ref="B1:P1"/>
    <mergeCell ref="B3:E3"/>
    <mergeCell ref="B12:F12"/>
    <mergeCell ref="I9:P9"/>
    <mergeCell ref="B14:F14"/>
    <mergeCell ref="B6:G6"/>
    <mergeCell ref="I14:O14"/>
    <mergeCell ref="B13:E13"/>
    <mergeCell ref="I13:N13"/>
    <mergeCell ref="B8:G8"/>
    <mergeCell ref="I8:P8"/>
    <mergeCell ref="B9:G9"/>
    <mergeCell ref="I6:P6"/>
    <mergeCell ref="I12:O12"/>
  </mergeCells>
  <pageMargins left="0.7" right="0.7" top="0.75" bottom="0.75" header="0.3" footer="0.3"/>
  <pageSetup paperSize="9" orientation="portrait" r:id="rId1"/>
  <ignoredErrors>
    <ignoredError sqref="L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2018-11-26T00:07:59Z</dcterms:modified>
</cp:coreProperties>
</file>