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E57" i="1"/>
  <c r="D57" i="1"/>
  <c r="D59" i="1" l="1"/>
  <c r="G59" i="1"/>
  <c r="G60" i="1" s="1"/>
  <c r="E59" i="1"/>
  <c r="E60" i="1" s="1"/>
  <c r="H59" i="1"/>
  <c r="D60" i="1" l="1"/>
  <c r="H60" i="1" s="1"/>
  <c r="G54" i="1"/>
  <c r="G53" i="1"/>
  <c r="E52" i="1"/>
  <c r="D52" i="1"/>
  <c r="H54" i="1" l="1"/>
  <c r="H53" i="1"/>
  <c r="E55" i="1"/>
  <c r="H52" i="1"/>
  <c r="E58" i="1" l="1"/>
  <c r="D55" i="1"/>
  <c r="G55" i="1"/>
  <c r="H55" i="1" l="1"/>
  <c r="H57" i="1"/>
  <c r="G58" i="1"/>
  <c r="D58" i="1" l="1"/>
  <c r="H58" i="1" s="1"/>
</calcChain>
</file>

<file path=xl/sharedStrings.xml><?xml version="1.0" encoding="utf-8"?>
<sst xmlns="http://schemas.openxmlformats.org/spreadsheetml/2006/main" count="65" uniqueCount="63">
  <si>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</si>
  <si>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</si>
  <si>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</si>
  <si>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</si>
  <si>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</si>
  <si>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</si>
  <si>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</si>
  <si>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</si>
  <si>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</si>
  <si>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</si>
  <si>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</si>
  <si>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</si>
  <si>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</si>
  <si>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</si>
  <si>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</si>
  <si>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</si>
  <si>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02-01-01</t>
  </si>
  <si>
    <t>Строительство ВЛИ на деревянных опорах с ж/б приставками проводом СИП-70 в одноцепном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</si>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</sst>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37" workbookViewId="0">
      <selection activeCell="E60" sqref="E60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46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0.61299999999999999</v>
      </c>
      <c r="H27" s="15">
        <v>0.61299999999999999</v>
      </c>
    </row>
    <row r="28" spans="1:8" ht="27.95" customHeight="1" x14ac:dyDescent="0.2">
      <c r="A28" s="16"/>
      <c r="B28" s="34" t="s">
        <v>14</v>
      </c>
      <c r="C28" s="35"/>
      <c r="D28" s="14"/>
      <c r="E28" s="14"/>
      <c r="F28" s="14"/>
      <c r="G28" s="15">
        <v>0.61299999999999999</v>
      </c>
      <c r="H28" s="15">
        <v>0.61299999999999999</v>
      </c>
    </row>
    <row r="29" spans="1:8" x14ac:dyDescent="0.2">
      <c r="A29" s="36" t="s">
        <v>15</v>
      </c>
      <c r="B29" s="37"/>
      <c r="C29" s="37"/>
      <c r="D29" s="37"/>
      <c r="E29" s="37"/>
      <c r="F29" s="37"/>
      <c r="G29" s="37"/>
      <c r="H29" s="37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233.399</v>
      </c>
      <c r="E30" s="15">
        <v>70.489999999999995</v>
      </c>
      <c r="F30" s="14"/>
      <c r="G30" s="14"/>
      <c r="H30" s="15">
        <v>303.88900000000001</v>
      </c>
    </row>
    <row r="31" spans="1:8" ht="27.95" customHeight="1" x14ac:dyDescent="0.2">
      <c r="A31" s="16"/>
      <c r="B31" s="34" t="s">
        <v>18</v>
      </c>
      <c r="C31" s="35"/>
      <c r="D31" s="15">
        <v>233.399</v>
      </c>
      <c r="E31" s="15">
        <v>70.489999999999995</v>
      </c>
      <c r="F31" s="14"/>
      <c r="G31" s="14"/>
      <c r="H31" s="15">
        <v>303.88900000000001</v>
      </c>
    </row>
    <row r="32" spans="1:8" x14ac:dyDescent="0.2">
      <c r="A32" s="36" t="s">
        <v>19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16"/>
      <c r="B33" s="34" t="s">
        <v>20</v>
      </c>
      <c r="C33" s="35"/>
      <c r="D33" s="15">
        <v>233.399</v>
      </c>
      <c r="E33" s="15">
        <v>70.489999999999995</v>
      </c>
      <c r="F33" s="14"/>
      <c r="G33" s="15">
        <v>0.61299999999999999</v>
      </c>
      <c r="H33" s="15">
        <v>304.50200000000001</v>
      </c>
    </row>
    <row r="34" spans="1:8" x14ac:dyDescent="0.2">
      <c r="A34" s="36" t="s">
        <v>21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12">
        <v>3</v>
      </c>
      <c r="B35" s="13" t="s">
        <v>22</v>
      </c>
      <c r="C35" s="13" t="s">
        <v>23</v>
      </c>
      <c r="D35" s="15">
        <v>5.835</v>
      </c>
      <c r="E35" s="15">
        <v>1.762</v>
      </c>
      <c r="F35" s="14"/>
      <c r="G35" s="14"/>
      <c r="H35" s="15">
        <v>7.5970000000000004</v>
      </c>
    </row>
    <row r="36" spans="1:8" ht="27.95" customHeight="1" x14ac:dyDescent="0.2">
      <c r="A36" s="16"/>
      <c r="B36" s="34" t="s">
        <v>24</v>
      </c>
      <c r="C36" s="35"/>
      <c r="D36" s="15">
        <v>5.835</v>
      </c>
      <c r="E36" s="15">
        <v>1.762</v>
      </c>
      <c r="F36" s="14"/>
      <c r="G36" s="14"/>
      <c r="H36" s="15">
        <v>7.5970000000000004</v>
      </c>
    </row>
    <row r="37" spans="1:8" x14ac:dyDescent="0.2">
      <c r="A37" s="16"/>
      <c r="B37" s="34" t="s">
        <v>25</v>
      </c>
      <c r="C37" s="35"/>
      <c r="D37" s="15">
        <v>239.23400000000001</v>
      </c>
      <c r="E37" s="15">
        <v>72.251999999999995</v>
      </c>
      <c r="F37" s="14"/>
      <c r="G37" s="15">
        <v>0.61299999999999999</v>
      </c>
      <c r="H37" s="15">
        <v>312.09899999999999</v>
      </c>
    </row>
    <row r="38" spans="1:8" x14ac:dyDescent="0.2">
      <c r="A38" s="36" t="s">
        <v>26</v>
      </c>
      <c r="B38" s="37"/>
      <c r="C38" s="37"/>
      <c r="D38" s="37"/>
      <c r="E38" s="37"/>
      <c r="F38" s="37"/>
      <c r="G38" s="37"/>
      <c r="H38" s="37"/>
    </row>
    <row r="39" spans="1:8" x14ac:dyDescent="0.2">
      <c r="A39" s="12">
        <v>4</v>
      </c>
      <c r="B39" s="13" t="s">
        <v>27</v>
      </c>
      <c r="C39" s="13" t="s">
        <v>28</v>
      </c>
      <c r="D39" s="15">
        <v>14.593</v>
      </c>
      <c r="E39" s="15">
        <v>4.407</v>
      </c>
      <c r="F39" s="14"/>
      <c r="G39" s="14"/>
      <c r="H39" s="15">
        <v>19</v>
      </c>
    </row>
    <row r="40" spans="1:8" x14ac:dyDescent="0.2">
      <c r="A40" s="16"/>
      <c r="B40" s="34" t="s">
        <v>29</v>
      </c>
      <c r="C40" s="35"/>
      <c r="D40" s="15">
        <v>14.593</v>
      </c>
      <c r="E40" s="15">
        <v>4.407</v>
      </c>
      <c r="F40" s="14"/>
      <c r="G40" s="14"/>
      <c r="H40" s="15">
        <v>19</v>
      </c>
    </row>
    <row r="41" spans="1:8" x14ac:dyDescent="0.2">
      <c r="A41" s="16"/>
      <c r="B41" s="34" t="s">
        <v>30</v>
      </c>
      <c r="C41" s="35"/>
      <c r="D41" s="15">
        <v>253.827</v>
      </c>
      <c r="E41" s="15">
        <v>76.659000000000006</v>
      </c>
      <c r="F41" s="14"/>
      <c r="G41" s="15">
        <v>0.61299999999999999</v>
      </c>
      <c r="H41" s="15">
        <v>331.09899999999999</v>
      </c>
    </row>
    <row r="42" spans="1:8" x14ac:dyDescent="0.2">
      <c r="A42" s="36" t="s">
        <v>31</v>
      </c>
      <c r="B42" s="37"/>
      <c r="C42" s="37"/>
      <c r="D42" s="37"/>
      <c r="E42" s="37"/>
      <c r="F42" s="37"/>
      <c r="G42" s="37"/>
      <c r="H42" s="37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9.6029999999999998</v>
      </c>
      <c r="H43" s="15">
        <v>9.6029999999999998</v>
      </c>
    </row>
    <row r="44" spans="1:8" ht="27.95" customHeight="1" x14ac:dyDescent="0.2">
      <c r="A44" s="16"/>
      <c r="B44" s="34" t="s">
        <v>34</v>
      </c>
      <c r="C44" s="35"/>
      <c r="D44" s="14"/>
      <c r="E44" s="14"/>
      <c r="F44" s="14"/>
      <c r="G44" s="15">
        <v>9.6029999999999998</v>
      </c>
      <c r="H44" s="15">
        <v>9.6029999999999998</v>
      </c>
    </row>
    <row r="45" spans="1:8" x14ac:dyDescent="0.2">
      <c r="A45" s="16"/>
      <c r="B45" s="34" t="s">
        <v>35</v>
      </c>
      <c r="C45" s="35"/>
      <c r="D45" s="15">
        <v>253.827</v>
      </c>
      <c r="E45" s="15">
        <v>76.659000000000006</v>
      </c>
      <c r="F45" s="14"/>
      <c r="G45" s="15">
        <v>10.215999999999999</v>
      </c>
      <c r="H45" s="15">
        <v>340.702</v>
      </c>
    </row>
    <row r="46" spans="1:8" x14ac:dyDescent="0.2">
      <c r="A46" s="36" t="s">
        <v>36</v>
      </c>
      <c r="B46" s="37"/>
      <c r="C46" s="37"/>
      <c r="D46" s="37"/>
      <c r="E46" s="37"/>
      <c r="F46" s="37"/>
      <c r="G46" s="37"/>
      <c r="H46" s="37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7.6150000000000002</v>
      </c>
      <c r="E47" s="15">
        <v>2.2999999999999998</v>
      </c>
      <c r="F47" s="14"/>
      <c r="G47" s="15">
        <v>0.30599999999999999</v>
      </c>
      <c r="H47" s="15">
        <v>10.221</v>
      </c>
    </row>
    <row r="48" spans="1:8" x14ac:dyDescent="0.2">
      <c r="A48" s="16"/>
      <c r="B48" s="34" t="s">
        <v>39</v>
      </c>
      <c r="C48" s="35"/>
      <c r="D48" s="15">
        <v>7.6150000000000002</v>
      </c>
      <c r="E48" s="15">
        <v>2.2999999999999998</v>
      </c>
      <c r="F48" s="14"/>
      <c r="G48" s="15">
        <v>0.30599999999999999</v>
      </c>
      <c r="H48" s="15">
        <v>10.221</v>
      </c>
    </row>
    <row r="49" spans="1:8" x14ac:dyDescent="0.2">
      <c r="A49" s="36" t="s">
        <v>40</v>
      </c>
      <c r="B49" s="37"/>
      <c r="C49" s="37"/>
      <c r="D49" s="37"/>
      <c r="E49" s="37"/>
      <c r="F49" s="37"/>
      <c r="G49" s="37"/>
      <c r="H49" s="37"/>
    </row>
    <row r="50" spans="1:8" x14ac:dyDescent="0.2">
      <c r="A50" s="16"/>
      <c r="B50" s="34" t="s">
        <v>41</v>
      </c>
      <c r="C50" s="35"/>
      <c r="D50" s="15">
        <v>261.44200000000001</v>
      </c>
      <c r="E50" s="15">
        <v>78.959000000000003</v>
      </c>
      <c r="F50" s="14"/>
      <c r="G50" s="15">
        <v>10.522</v>
      </c>
      <c r="H50" s="15">
        <v>350.923</v>
      </c>
    </row>
    <row r="51" spans="1:8" x14ac:dyDescent="0.2">
      <c r="A51" s="42" t="s">
        <v>59</v>
      </c>
      <c r="B51" s="43"/>
      <c r="C51" s="43"/>
      <c r="D51" s="43"/>
      <c r="E51" s="43"/>
      <c r="F51" s="43"/>
      <c r="G51" s="43"/>
      <c r="H51" s="44"/>
    </row>
    <row r="52" spans="1:8" ht="29.25" customHeight="1" x14ac:dyDescent="0.2">
      <c r="A52" s="16"/>
      <c r="B52" s="45" t="s">
        <v>56</v>
      </c>
      <c r="C52" s="13" t="s">
        <v>57</v>
      </c>
      <c r="D52" s="23">
        <f>D50*6.99</f>
        <v>1827.4795800000002</v>
      </c>
      <c r="E52" s="23">
        <f>E50*6.99</f>
        <v>551.92340999999999</v>
      </c>
      <c r="F52" s="23"/>
      <c r="G52" s="23"/>
      <c r="H52" s="24">
        <f>D52+E52</f>
        <v>2379.40299</v>
      </c>
    </row>
    <row r="53" spans="1:8" ht="33" customHeight="1" x14ac:dyDescent="0.2">
      <c r="A53" s="16"/>
      <c r="B53" s="46"/>
      <c r="C53" s="13" t="s">
        <v>52</v>
      </c>
      <c r="D53" s="24"/>
      <c r="E53" s="23"/>
      <c r="F53" s="24"/>
      <c r="G53" s="24">
        <f>G44*3.83*1.03</f>
        <v>37.882874700000002</v>
      </c>
      <c r="H53" s="24">
        <f>G53</f>
        <v>37.882874700000002</v>
      </c>
    </row>
    <row r="54" spans="1:8" ht="25.5" customHeight="1" x14ac:dyDescent="0.2">
      <c r="A54" s="16"/>
      <c r="B54" s="47"/>
      <c r="C54" s="13" t="s">
        <v>58</v>
      </c>
      <c r="D54" s="24"/>
      <c r="E54" s="23"/>
      <c r="F54" s="24"/>
      <c r="G54" s="24">
        <f>(G50-G44)*8.79</f>
        <v>8.0780100000000026</v>
      </c>
      <c r="H54" s="24">
        <f>G54</f>
        <v>8.0780100000000026</v>
      </c>
    </row>
    <row r="55" spans="1:8" x14ac:dyDescent="0.2">
      <c r="A55" s="25"/>
      <c r="B55" s="26"/>
      <c r="C55" s="26" t="s">
        <v>47</v>
      </c>
      <c r="D55" s="27">
        <f>D52</f>
        <v>1827.4795800000002</v>
      </c>
      <c r="E55" s="27">
        <f>E52</f>
        <v>551.92340999999999</v>
      </c>
      <c r="F55" s="27"/>
      <c r="G55" s="27">
        <f>G53+G54</f>
        <v>45.960884700000008</v>
      </c>
      <c r="H55" s="27">
        <f>SUM(D55:G55)</f>
        <v>2425.3638747</v>
      </c>
    </row>
    <row r="56" spans="1:8" x14ac:dyDescent="0.2">
      <c r="A56" s="36" t="s">
        <v>40</v>
      </c>
      <c r="B56" s="37"/>
      <c r="C56" s="37"/>
      <c r="D56" s="37"/>
      <c r="E56" s="37"/>
      <c r="F56" s="37"/>
      <c r="G56" s="37"/>
      <c r="H56" s="37"/>
    </row>
    <row r="57" spans="1:8" ht="25.5" x14ac:dyDescent="0.2">
      <c r="A57" s="12" t="s">
        <v>48</v>
      </c>
      <c r="B57" s="13" t="s">
        <v>49</v>
      </c>
      <c r="C57" s="13" t="s">
        <v>61</v>
      </c>
      <c r="D57" s="24">
        <f>D55*0.2</f>
        <v>365.49591600000008</v>
      </c>
      <c r="E57" s="24">
        <f>E55*0.2</f>
        <v>110.384682</v>
      </c>
      <c r="F57" s="24"/>
      <c r="G57" s="24">
        <f>G55*0.02</f>
        <v>0.9192176940000002</v>
      </c>
      <c r="H57" s="24">
        <f>SUM(D57:G57)</f>
        <v>476.79981569400007</v>
      </c>
    </row>
    <row r="58" spans="1:8" x14ac:dyDescent="0.2">
      <c r="A58" s="16"/>
      <c r="B58" s="34" t="s">
        <v>50</v>
      </c>
      <c r="C58" s="35"/>
      <c r="D58" s="24">
        <f>D55+D57</f>
        <v>2192.975496</v>
      </c>
      <c r="E58" s="24">
        <f>E55+E57</f>
        <v>662.30809199999999</v>
      </c>
      <c r="F58" s="24"/>
      <c r="G58" s="24">
        <f>G55+G57</f>
        <v>46.880102394000005</v>
      </c>
      <c r="H58" s="24">
        <f>SUM(D58:G58)</f>
        <v>2902.1636903940002</v>
      </c>
    </row>
    <row r="59" spans="1:8" ht="38.25" x14ac:dyDescent="0.2">
      <c r="A59" s="28"/>
      <c r="B59" s="29" t="s">
        <v>53</v>
      </c>
      <c r="C59" s="30" t="s">
        <v>60</v>
      </c>
      <c r="D59" s="31">
        <f>D55*1.0115</f>
        <v>1848.4955951700003</v>
      </c>
      <c r="E59" s="31">
        <f t="shared" ref="E59:G59" si="0">E55*1.0115</f>
        <v>558.27052921500001</v>
      </c>
      <c r="F59" s="31"/>
      <c r="G59" s="31">
        <f t="shared" si="0"/>
        <v>46.489434874050012</v>
      </c>
      <c r="H59" s="33">
        <f>SUM(D59:G59)</f>
        <v>2453.2555592590502</v>
      </c>
    </row>
    <row r="60" spans="1:8" ht="38.25" x14ac:dyDescent="0.2">
      <c r="A60" s="28"/>
      <c r="B60" s="29" t="s">
        <v>53</v>
      </c>
      <c r="C60" s="30" t="s">
        <v>54</v>
      </c>
      <c r="D60" s="31">
        <f>D59*1.044</f>
        <v>1929.8294013574805</v>
      </c>
      <c r="E60" s="31">
        <f t="shared" ref="E60:G60" si="1">E59*1.044</f>
        <v>582.83443250046003</v>
      </c>
      <c r="F60" s="31"/>
      <c r="G60" s="31">
        <f t="shared" si="1"/>
        <v>48.534970008508218</v>
      </c>
      <c r="H60" s="33">
        <f>SUM(D60:G60)</f>
        <v>2561.1988038664485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2"/>
      <c r="D62" s="22"/>
      <c r="E62" s="4"/>
      <c r="F62" s="4"/>
      <c r="G62" s="4"/>
      <c r="H62" s="4"/>
    </row>
    <row r="63" spans="1:8" x14ac:dyDescent="0.2">
      <c r="A63" s="38" t="s">
        <v>62</v>
      </c>
      <c r="B63" s="39"/>
      <c r="C63" s="39"/>
      <c r="D63" s="39"/>
      <c r="E63" s="39"/>
      <c r="F63" s="39"/>
      <c r="G63" s="39"/>
      <c r="H63" s="39"/>
    </row>
    <row r="64" spans="1:8" x14ac:dyDescent="0.2">
      <c r="A64" s="40" t="s">
        <v>51</v>
      </c>
      <c r="B64" s="39"/>
      <c r="C64" s="39"/>
      <c r="D64" s="39"/>
      <c r="E64" s="39"/>
      <c r="F64" s="39"/>
      <c r="G64" s="39"/>
      <c r="H64" s="39"/>
    </row>
  </sheetData>
  <mergeCells count="35">
    <mergeCell ref="A63:H63"/>
    <mergeCell ref="A64:H64"/>
    <mergeCell ref="C15:G15"/>
    <mergeCell ref="A51:H51"/>
    <mergeCell ref="B52:B54"/>
    <mergeCell ref="A56:H56"/>
    <mergeCell ref="B58:C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B50:C50"/>
    <mergeCell ref="A42:H42"/>
    <mergeCell ref="B44:C44"/>
    <mergeCell ref="B45:C45"/>
    <mergeCell ref="A46:H46"/>
    <mergeCell ref="B48:C48"/>
    <mergeCell ref="A49:H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2017-10-12T03:30:45Z</cp:lastPrinted>
  <dcterms:created xsi:type="dcterms:W3CDTF">2002-03-25T05:35:56Z</dcterms:created>
  <dcterms:modified xsi:type="dcterms:W3CDTF">2018-10-24T06:30:23Z</dcterms:modified>
</cp:coreProperties>
</file>