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1340" windowHeight="9285"/>
  </bookViews>
  <sheets>
    <sheet name="Сводный сметный расчет" sheetId="1" r:id="rId1"/>
  </sheets>
  <definedNames>
    <definedName name="_xlnm.Print_Area" localSheetId="0">'Сводный сметный расчет'!$A$1:$H$66</definedName>
  </definedNames>
  <calcPr calcId="145621"/>
</workbook>
</file>

<file path=xl/calcChain.xml><?xml version="1.0" encoding="utf-8"?>
<calcChain xmlns="http://schemas.openxmlformats.org/spreadsheetml/2006/main">
  <c r="G58" i="1" l="1"/>
  <c r="E58" i="1"/>
  <c r="D58" i="1"/>
  <c r="D60" i="1" l="1"/>
  <c r="G55" i="1"/>
  <c r="E53" i="1"/>
  <c r="D53" i="1"/>
  <c r="G54" i="1" l="1"/>
  <c r="D56" i="1" l="1"/>
  <c r="H55" i="1"/>
  <c r="H54" i="1"/>
  <c r="E56" i="1"/>
  <c r="E60" i="1" s="1"/>
  <c r="E61" i="1" s="1"/>
  <c r="H53" i="1"/>
  <c r="D61" i="1" l="1"/>
  <c r="E59" i="1"/>
  <c r="G56" i="1"/>
  <c r="H56" i="1" l="1"/>
  <c r="G60" i="1"/>
  <c r="D59" i="1"/>
  <c r="G59" i="1"/>
  <c r="G61" i="1" l="1"/>
  <c r="H61" i="1" s="1"/>
  <c r="H60" i="1"/>
  <c r="H58" i="1"/>
  <c r="H59" i="1"/>
</calcChain>
</file>

<file path=xl/sharedStrings.xml><?xml version="1.0" encoding="utf-8"?>
<sst xmlns="http://schemas.openxmlformats.org/spreadsheetml/2006/main" count="67" uniqueCount="65">
  <si>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</si>
  <si>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</si>
  <si>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</si>
  <si>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</si>
  <si>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</si>
  <si>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</si>
  <si>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</si>
  <si>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</si>
  <si>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</si>
  <si>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</si>
  <si>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</si>
  <si>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</si>
  <si>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ЛС 01-01-01</t>
  </si>
  <si>
    <t>Просека</t>
  </si>
  <si>
    <t>ПП РФ №160 от 24.02.2009 г.</t>
  </si>
  <si>
    <t>Аренда земельного участка 1,29 руб/м2 (Sаренды=4 000 м2)</t>
  </si>
  <si>
    <t>Итого по Главе 1. "Подготовка территории строительства"</t>
  </si>
  <si>
    <t>Глава 2. Основные объекты строительства</t>
  </si>
  <si>
    <t>ЛС 02-01-02</t>
  </si>
  <si>
    <t>Строительство ВЛИ на деревянных опорах с ж/б приставками проводом СИП-50 в одноцепном исполнении с вырубкой просеки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</si>
  <si>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</si>
  <si>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</si>
  <si>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</si>
  <si>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</si>
  <si>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</si>
  <si>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</si>
  <si>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</si>
  <si>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</si>
  <si>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</si>
  <si>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</si>
  <si>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</si>
  <si>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</si>
  <si>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</si>
  <si>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</si>
  <si>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</si>
  <si>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(одноцепная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</si>
  <si>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</si>
  <si>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</si>
  <si>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</si>
  <si>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</si>
  <si>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</si>
  <si>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</si>
  <si>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</si>
  <si>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</si>
  <si>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</si>
  <si>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</si>
  <si>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</si>
  <si>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</si>
  <si>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ВЛИ-0,4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</si>
  <si>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</si>
  <si>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</si>
  <si>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</si>
  <si>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</si>
  <si>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</si>
  <si>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</si>
  <si>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</si>
  <si>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</si>
  <si>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</si>
  <si>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</si>
  <si>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</si>
  <si>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Прочие  8,93</t>
  </si>
  <si>
    <t>Пересчет в текущие цены  на 3 кв. 2018 года</t>
  </si>
  <si>
    <t>Пересчет сметной стоимости с учетом индекса - дефлятора  в прогнозные цены  4 кв. 2018 года  (1/4 от 4,6%)  без НДС</t>
  </si>
  <si>
    <t>Составил: ___________________________Н.О. Корсун</t>
  </si>
  <si>
    <t>НДС - 20%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</si>
</sst>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65"/>
  <sheetViews>
    <sheetView showGridLines="0" tabSelected="1" topLeftCell="A43" workbookViewId="0">
      <selection activeCell="A57" sqref="A57:H57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44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45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46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47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41" t="s">
        <v>48</v>
      </c>
      <c r="D15" s="41"/>
      <c r="E15" s="41"/>
      <c r="F15" s="41"/>
      <c r="G15" s="41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57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36" t="s">
        <v>11</v>
      </c>
      <c r="B26" s="37"/>
      <c r="C26" s="37"/>
      <c r="D26" s="37"/>
      <c r="E26" s="37"/>
      <c r="F26" s="37"/>
      <c r="G26" s="37"/>
      <c r="H26" s="37"/>
    </row>
    <row r="27" spans="1:8" x14ac:dyDescent="0.2">
      <c r="A27" s="12">
        <v>1</v>
      </c>
      <c r="B27" s="13" t="s">
        <v>12</v>
      </c>
      <c r="C27" s="13" t="s">
        <v>13</v>
      </c>
      <c r="D27" s="14">
        <v>3.3759999999999999</v>
      </c>
      <c r="E27" s="15"/>
      <c r="F27" s="15"/>
      <c r="G27" s="15"/>
      <c r="H27" s="14">
        <v>3.3759999999999999</v>
      </c>
    </row>
    <row r="28" spans="1:8" ht="25.5" x14ac:dyDescent="0.2">
      <c r="A28" s="12">
        <v>2</v>
      </c>
      <c r="B28" s="13" t="s">
        <v>14</v>
      </c>
      <c r="C28" s="13" t="s">
        <v>15</v>
      </c>
      <c r="D28" s="15"/>
      <c r="E28" s="15"/>
      <c r="F28" s="15"/>
      <c r="G28" s="14">
        <v>0.61299999999999999</v>
      </c>
      <c r="H28" s="14">
        <v>0.61299999999999999</v>
      </c>
    </row>
    <row r="29" spans="1:8" ht="27.95" customHeight="1" x14ac:dyDescent="0.2">
      <c r="A29" s="16"/>
      <c r="B29" s="34" t="s">
        <v>16</v>
      </c>
      <c r="C29" s="35"/>
      <c r="D29" s="14">
        <v>3.3759999999999999</v>
      </c>
      <c r="E29" s="15"/>
      <c r="F29" s="15"/>
      <c r="G29" s="14">
        <v>0.61299999999999999</v>
      </c>
      <c r="H29" s="14">
        <v>3.9889999999999999</v>
      </c>
    </row>
    <row r="30" spans="1:8" x14ac:dyDescent="0.2">
      <c r="A30" s="36" t="s">
        <v>17</v>
      </c>
      <c r="B30" s="37"/>
      <c r="C30" s="37"/>
      <c r="D30" s="37"/>
      <c r="E30" s="37"/>
      <c r="F30" s="37"/>
      <c r="G30" s="37"/>
      <c r="H30" s="37"/>
    </row>
    <row r="31" spans="1:8" ht="38.25" x14ac:dyDescent="0.2">
      <c r="A31" s="12">
        <v>3</v>
      </c>
      <c r="B31" s="13" t="s">
        <v>18</v>
      </c>
      <c r="C31" s="13" t="s">
        <v>19</v>
      </c>
      <c r="D31" s="14">
        <v>233.38</v>
      </c>
      <c r="E31" s="14">
        <v>50.226999999999997</v>
      </c>
      <c r="F31" s="15"/>
      <c r="G31" s="15"/>
      <c r="H31" s="14">
        <v>283.60700000000003</v>
      </c>
    </row>
    <row r="32" spans="1:8" ht="27.95" customHeight="1" x14ac:dyDescent="0.2">
      <c r="A32" s="16"/>
      <c r="B32" s="34" t="s">
        <v>20</v>
      </c>
      <c r="C32" s="35"/>
      <c r="D32" s="14">
        <v>233.38</v>
      </c>
      <c r="E32" s="14">
        <v>50.226999999999997</v>
      </c>
      <c r="F32" s="15"/>
      <c r="G32" s="15"/>
      <c r="H32" s="14">
        <v>283.60700000000003</v>
      </c>
    </row>
    <row r="33" spans="1:8" x14ac:dyDescent="0.2">
      <c r="A33" s="36" t="s">
        <v>21</v>
      </c>
      <c r="B33" s="37"/>
      <c r="C33" s="37"/>
      <c r="D33" s="37"/>
      <c r="E33" s="37"/>
      <c r="F33" s="37"/>
      <c r="G33" s="37"/>
      <c r="H33" s="37"/>
    </row>
    <row r="34" spans="1:8" x14ac:dyDescent="0.2">
      <c r="A34" s="16"/>
      <c r="B34" s="34" t="s">
        <v>22</v>
      </c>
      <c r="C34" s="35"/>
      <c r="D34" s="14">
        <v>236.756</v>
      </c>
      <c r="E34" s="14">
        <v>50.226999999999997</v>
      </c>
      <c r="F34" s="15"/>
      <c r="G34" s="14">
        <v>0.61299999999999999</v>
      </c>
      <c r="H34" s="14">
        <v>287.596</v>
      </c>
    </row>
    <row r="35" spans="1:8" x14ac:dyDescent="0.2">
      <c r="A35" s="36" t="s">
        <v>23</v>
      </c>
      <c r="B35" s="37"/>
      <c r="C35" s="37"/>
      <c r="D35" s="37"/>
      <c r="E35" s="37"/>
      <c r="F35" s="37"/>
      <c r="G35" s="37"/>
      <c r="H35" s="37"/>
    </row>
    <row r="36" spans="1:8" x14ac:dyDescent="0.2">
      <c r="A36" s="12">
        <v>4</v>
      </c>
      <c r="B36" s="13" t="s">
        <v>24</v>
      </c>
      <c r="C36" s="13" t="s">
        <v>25</v>
      </c>
      <c r="D36" s="14">
        <v>5.9189999999999996</v>
      </c>
      <c r="E36" s="14">
        <v>1.256</v>
      </c>
      <c r="F36" s="15"/>
      <c r="G36" s="15"/>
      <c r="H36" s="14">
        <v>7.1749999999999998</v>
      </c>
    </row>
    <row r="37" spans="1:8" ht="27.95" customHeight="1" x14ac:dyDescent="0.2">
      <c r="A37" s="16"/>
      <c r="B37" s="34" t="s">
        <v>26</v>
      </c>
      <c r="C37" s="35"/>
      <c r="D37" s="14">
        <v>5.9189999999999996</v>
      </c>
      <c r="E37" s="14">
        <v>1.256</v>
      </c>
      <c r="F37" s="15"/>
      <c r="G37" s="15"/>
      <c r="H37" s="14">
        <v>7.1749999999999998</v>
      </c>
    </row>
    <row r="38" spans="1:8" x14ac:dyDescent="0.2">
      <c r="A38" s="16"/>
      <c r="B38" s="34" t="s">
        <v>27</v>
      </c>
      <c r="C38" s="35"/>
      <c r="D38" s="14">
        <v>242.67500000000001</v>
      </c>
      <c r="E38" s="14">
        <v>51.482999999999997</v>
      </c>
      <c r="F38" s="15"/>
      <c r="G38" s="14">
        <v>0.61299999999999999</v>
      </c>
      <c r="H38" s="14">
        <v>294.77100000000002</v>
      </c>
    </row>
    <row r="39" spans="1:8" x14ac:dyDescent="0.2">
      <c r="A39" s="36" t="s">
        <v>28</v>
      </c>
      <c r="B39" s="37"/>
      <c r="C39" s="37"/>
      <c r="D39" s="37"/>
      <c r="E39" s="37"/>
      <c r="F39" s="37"/>
      <c r="G39" s="37"/>
      <c r="H39" s="37"/>
    </row>
    <row r="40" spans="1:8" x14ac:dyDescent="0.2">
      <c r="A40" s="12">
        <v>5</v>
      </c>
      <c r="B40" s="13" t="s">
        <v>29</v>
      </c>
      <c r="C40" s="13" t="s">
        <v>30</v>
      </c>
      <c r="D40" s="14">
        <v>14.803000000000001</v>
      </c>
      <c r="E40" s="14">
        <v>3.14</v>
      </c>
      <c r="F40" s="15"/>
      <c r="G40" s="15"/>
      <c r="H40" s="14">
        <v>17.943000000000001</v>
      </c>
    </row>
    <row r="41" spans="1:8" x14ac:dyDescent="0.2">
      <c r="A41" s="16"/>
      <c r="B41" s="34" t="s">
        <v>31</v>
      </c>
      <c r="C41" s="35"/>
      <c r="D41" s="14">
        <v>14.803000000000001</v>
      </c>
      <c r="E41" s="14">
        <v>3.14</v>
      </c>
      <c r="F41" s="15"/>
      <c r="G41" s="15"/>
      <c r="H41" s="14">
        <v>17.943000000000001</v>
      </c>
    </row>
    <row r="42" spans="1:8" x14ac:dyDescent="0.2">
      <c r="A42" s="16"/>
      <c r="B42" s="34" t="s">
        <v>32</v>
      </c>
      <c r="C42" s="35"/>
      <c r="D42" s="14">
        <v>257.47800000000001</v>
      </c>
      <c r="E42" s="14">
        <v>54.622999999999998</v>
      </c>
      <c r="F42" s="15"/>
      <c r="G42" s="14">
        <v>0.61299999999999999</v>
      </c>
      <c r="H42" s="14">
        <v>312.714</v>
      </c>
    </row>
    <row r="43" spans="1:8" x14ac:dyDescent="0.2">
      <c r="A43" s="36" t="s">
        <v>33</v>
      </c>
      <c r="B43" s="37"/>
      <c r="C43" s="37"/>
      <c r="D43" s="37"/>
      <c r="E43" s="37"/>
      <c r="F43" s="37"/>
      <c r="G43" s="37"/>
      <c r="H43" s="37"/>
    </row>
    <row r="44" spans="1:8" ht="63.75" x14ac:dyDescent="0.2">
      <c r="A44" s="12">
        <v>6</v>
      </c>
      <c r="B44" s="13" t="s">
        <v>34</v>
      </c>
      <c r="C44" s="13" t="s">
        <v>35</v>
      </c>
      <c r="D44" s="15"/>
      <c r="E44" s="15"/>
      <c r="F44" s="15"/>
      <c r="G44" s="14">
        <v>9.6029999999999998</v>
      </c>
      <c r="H44" s="14">
        <v>9.6029999999999998</v>
      </c>
    </row>
    <row r="45" spans="1:8" ht="27.95" customHeight="1" x14ac:dyDescent="0.2">
      <c r="A45" s="16"/>
      <c r="B45" s="34" t="s">
        <v>36</v>
      </c>
      <c r="C45" s="35"/>
      <c r="D45" s="15"/>
      <c r="E45" s="15"/>
      <c r="F45" s="15"/>
      <c r="G45" s="14">
        <v>9.6029999999999998</v>
      </c>
      <c r="H45" s="14">
        <v>9.6029999999999998</v>
      </c>
    </row>
    <row r="46" spans="1:8" x14ac:dyDescent="0.2">
      <c r="A46" s="16"/>
      <c r="B46" s="34" t="s">
        <v>37</v>
      </c>
      <c r="C46" s="35"/>
      <c r="D46" s="14">
        <v>257.47800000000001</v>
      </c>
      <c r="E46" s="14">
        <v>54.622999999999998</v>
      </c>
      <c r="F46" s="15"/>
      <c r="G46" s="14">
        <v>10.215999999999999</v>
      </c>
      <c r="H46" s="14">
        <v>322.31700000000001</v>
      </c>
    </row>
    <row r="47" spans="1:8" x14ac:dyDescent="0.2">
      <c r="A47" s="36" t="s">
        <v>38</v>
      </c>
      <c r="B47" s="37"/>
      <c r="C47" s="37"/>
      <c r="D47" s="37"/>
      <c r="E47" s="37"/>
      <c r="F47" s="37"/>
      <c r="G47" s="37"/>
      <c r="H47" s="37"/>
    </row>
    <row r="48" spans="1:8" ht="25.5" x14ac:dyDescent="0.2">
      <c r="A48" s="12">
        <v>7</v>
      </c>
      <c r="B48" s="13" t="s">
        <v>39</v>
      </c>
      <c r="C48" s="13" t="s">
        <v>40</v>
      </c>
      <c r="D48" s="14">
        <v>7.7240000000000002</v>
      </c>
      <c r="E48" s="14">
        <v>1.639</v>
      </c>
      <c r="F48" s="15"/>
      <c r="G48" s="14">
        <v>0.30599999999999999</v>
      </c>
      <c r="H48" s="14">
        <v>9.6690000000000005</v>
      </c>
    </row>
    <row r="49" spans="1:8" x14ac:dyDescent="0.2">
      <c r="A49" s="16"/>
      <c r="B49" s="34" t="s">
        <v>41</v>
      </c>
      <c r="C49" s="35"/>
      <c r="D49" s="14">
        <v>7.7240000000000002</v>
      </c>
      <c r="E49" s="14">
        <v>1.639</v>
      </c>
      <c r="F49" s="15"/>
      <c r="G49" s="14">
        <v>0.30599999999999999</v>
      </c>
      <c r="H49" s="14">
        <v>9.6690000000000005</v>
      </c>
    </row>
    <row r="50" spans="1:8" x14ac:dyDescent="0.2">
      <c r="A50" s="36" t="s">
        <v>42</v>
      </c>
      <c r="B50" s="37"/>
      <c r="C50" s="37"/>
      <c r="D50" s="37"/>
      <c r="E50" s="37"/>
      <c r="F50" s="37"/>
      <c r="G50" s="37"/>
      <c r="H50" s="37"/>
    </row>
    <row r="51" spans="1:8" x14ac:dyDescent="0.2">
      <c r="A51" s="16"/>
      <c r="B51" s="34" t="s">
        <v>43</v>
      </c>
      <c r="C51" s="35"/>
      <c r="D51" s="14">
        <v>265.202</v>
      </c>
      <c r="E51" s="14">
        <v>56.262</v>
      </c>
      <c r="F51" s="15"/>
      <c r="G51" s="14">
        <v>10.522</v>
      </c>
      <c r="H51" s="14">
        <v>331.98599999999999</v>
      </c>
    </row>
    <row r="52" spans="1:8" x14ac:dyDescent="0.2">
      <c r="A52" s="42" t="s">
        <v>61</v>
      </c>
      <c r="B52" s="43"/>
      <c r="C52" s="43"/>
      <c r="D52" s="43"/>
      <c r="E52" s="43"/>
      <c r="F52" s="43"/>
      <c r="G52" s="43"/>
      <c r="H52" s="44"/>
    </row>
    <row r="53" spans="1:8" ht="28.5" customHeight="1" x14ac:dyDescent="0.2">
      <c r="A53" s="16"/>
      <c r="B53" s="45" t="s">
        <v>58</v>
      </c>
      <c r="C53" s="13" t="s">
        <v>59</v>
      </c>
      <c r="D53" s="23">
        <f>D51*7.153</f>
        <v>1896.9899059999998</v>
      </c>
      <c r="E53" s="23">
        <f>E51*7.153</f>
        <v>402.44208599999996</v>
      </c>
      <c r="F53" s="23"/>
      <c r="G53" s="23"/>
      <c r="H53" s="24">
        <f>D53+E53</f>
        <v>2299.4319919999998</v>
      </c>
    </row>
    <row r="54" spans="1:8" ht="32.25" customHeight="1" x14ac:dyDescent="0.2">
      <c r="A54" s="16"/>
      <c r="B54" s="46"/>
      <c r="C54" s="13" t="s">
        <v>54</v>
      </c>
      <c r="D54" s="24"/>
      <c r="E54" s="23"/>
      <c r="F54" s="24"/>
      <c r="G54" s="24">
        <f>G45*3.83*1.03</f>
        <v>37.882874700000002</v>
      </c>
      <c r="H54" s="24">
        <f>G54</f>
        <v>37.882874700000002</v>
      </c>
    </row>
    <row r="55" spans="1:8" ht="29.25" customHeight="1" x14ac:dyDescent="0.2">
      <c r="A55" s="16"/>
      <c r="B55" s="47"/>
      <c r="C55" s="13" t="s">
        <v>60</v>
      </c>
      <c r="D55" s="24"/>
      <c r="E55" s="23"/>
      <c r="F55" s="24"/>
      <c r="G55" s="24">
        <f>(G51-G45)*8.93</f>
        <v>8.2066700000000044</v>
      </c>
      <c r="H55" s="24">
        <f>G55</f>
        <v>8.2066700000000044</v>
      </c>
    </row>
    <row r="56" spans="1:8" x14ac:dyDescent="0.2">
      <c r="A56" s="25"/>
      <c r="B56" s="26"/>
      <c r="C56" s="26" t="s">
        <v>49</v>
      </c>
      <c r="D56" s="27">
        <f>D53</f>
        <v>1896.9899059999998</v>
      </c>
      <c r="E56" s="27">
        <f>E53</f>
        <v>402.44208599999996</v>
      </c>
      <c r="F56" s="27"/>
      <c r="G56" s="27">
        <f>G54+G55</f>
        <v>46.089544700000005</v>
      </c>
      <c r="H56" s="27">
        <f>SUM(D56:G56)</f>
        <v>2345.5215366999996</v>
      </c>
    </row>
    <row r="57" spans="1:8" x14ac:dyDescent="0.2">
      <c r="A57" s="36" t="s">
        <v>42</v>
      </c>
      <c r="B57" s="37"/>
      <c r="C57" s="37"/>
      <c r="D57" s="37"/>
      <c r="E57" s="37"/>
      <c r="F57" s="37"/>
      <c r="G57" s="37"/>
      <c r="H57" s="37"/>
    </row>
    <row r="58" spans="1:8" ht="25.5" x14ac:dyDescent="0.2">
      <c r="A58" s="12" t="s">
        <v>50</v>
      </c>
      <c r="B58" s="13" t="s">
        <v>51</v>
      </c>
      <c r="C58" s="13" t="s">
        <v>64</v>
      </c>
      <c r="D58" s="24">
        <f>D56*0.2</f>
        <v>379.3979812</v>
      </c>
      <c r="E58" s="24">
        <f>E56*0.2</f>
        <v>80.488417200000001</v>
      </c>
      <c r="F58" s="24"/>
      <c r="G58" s="24">
        <f>G56*0.02</f>
        <v>0.92179089400000014</v>
      </c>
      <c r="H58" s="24">
        <f>SUM(D58:G58)</f>
        <v>460.80818929400004</v>
      </c>
    </row>
    <row r="59" spans="1:8" x14ac:dyDescent="0.2">
      <c r="A59" s="16"/>
      <c r="B59" s="34" t="s">
        <v>52</v>
      </c>
      <c r="C59" s="35"/>
      <c r="D59" s="24">
        <f>D56+D58</f>
        <v>2276.3878871999996</v>
      </c>
      <c r="E59" s="24">
        <f>E56+E58</f>
        <v>482.93050319999998</v>
      </c>
      <c r="F59" s="24"/>
      <c r="G59" s="24">
        <f>G56+G58</f>
        <v>47.011335594000002</v>
      </c>
      <c r="H59" s="24">
        <f>SUM(D59:G59)</f>
        <v>2806.329725994</v>
      </c>
    </row>
    <row r="60" spans="1:8" ht="38.25" x14ac:dyDescent="0.2">
      <c r="A60" s="28"/>
      <c r="B60" s="29" t="s">
        <v>55</v>
      </c>
      <c r="C60" s="30" t="s">
        <v>62</v>
      </c>
      <c r="D60" s="31">
        <f>D56*1.0115</f>
        <v>1918.805289919</v>
      </c>
      <c r="E60" s="31">
        <f t="shared" ref="E60:G60" si="0">E56*1.0115</f>
        <v>407.07016998899996</v>
      </c>
      <c r="F60" s="31"/>
      <c r="G60" s="31">
        <f t="shared" si="0"/>
        <v>46.619574464050011</v>
      </c>
      <c r="H60" s="33">
        <f>SUM(D60:G60)</f>
        <v>2372.4950343720498</v>
      </c>
    </row>
    <row r="61" spans="1:8" ht="38.25" x14ac:dyDescent="0.2">
      <c r="A61" s="28"/>
      <c r="B61" s="29" t="s">
        <v>55</v>
      </c>
      <c r="C61" s="30" t="s">
        <v>56</v>
      </c>
      <c r="D61" s="31">
        <f>D60*1.044</f>
        <v>2003.232722675436</v>
      </c>
      <c r="E61" s="31">
        <f t="shared" ref="E61:G61" si="1">E60*1.044</f>
        <v>424.98125746851599</v>
      </c>
      <c r="F61" s="31"/>
      <c r="G61" s="31">
        <f t="shared" si="1"/>
        <v>48.670835740468213</v>
      </c>
      <c r="H61" s="33">
        <f>SUM(D61:G61)</f>
        <v>2476.8848158844203</v>
      </c>
    </row>
    <row r="62" spans="1:8" x14ac:dyDescent="0.2">
      <c r="A62" s="4"/>
      <c r="B62" s="4"/>
      <c r="C62" s="4"/>
      <c r="D62" s="4"/>
      <c r="E62" s="4"/>
      <c r="F62" s="4"/>
      <c r="G62" s="4"/>
      <c r="H62" s="4"/>
    </row>
    <row r="63" spans="1:8" x14ac:dyDescent="0.2">
      <c r="A63" s="4"/>
      <c r="B63" s="4"/>
      <c r="C63" s="32"/>
      <c r="D63" s="22"/>
      <c r="E63" s="4"/>
      <c r="F63" s="4"/>
      <c r="G63" s="4"/>
      <c r="H63" s="4"/>
    </row>
    <row r="64" spans="1:8" x14ac:dyDescent="0.2">
      <c r="A64" s="38" t="s">
        <v>63</v>
      </c>
      <c r="B64" s="39"/>
      <c r="C64" s="39"/>
      <c r="D64" s="39"/>
      <c r="E64" s="39"/>
      <c r="F64" s="39"/>
      <c r="G64" s="39"/>
      <c r="H64" s="39"/>
    </row>
    <row r="65" spans="1:8" x14ac:dyDescent="0.2">
      <c r="A65" s="40" t="s">
        <v>53</v>
      </c>
      <c r="B65" s="39"/>
      <c r="C65" s="39"/>
      <c r="D65" s="39"/>
      <c r="E65" s="39"/>
      <c r="F65" s="39"/>
      <c r="G65" s="39"/>
      <c r="H65" s="39"/>
    </row>
  </sheetData>
  <mergeCells count="35">
    <mergeCell ref="A64:H64"/>
    <mergeCell ref="A65:H65"/>
    <mergeCell ref="C15:G15"/>
    <mergeCell ref="A52:H52"/>
    <mergeCell ref="B53:B55"/>
    <mergeCell ref="A57:H57"/>
    <mergeCell ref="B59:C59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  <mergeCell ref="B42:C42"/>
    <mergeCell ref="A26:H26"/>
    <mergeCell ref="B29:C29"/>
    <mergeCell ref="A30:H30"/>
    <mergeCell ref="B32:C32"/>
    <mergeCell ref="A33:H33"/>
    <mergeCell ref="B34:C34"/>
    <mergeCell ref="A35:H35"/>
    <mergeCell ref="B37:C37"/>
    <mergeCell ref="B38:C38"/>
    <mergeCell ref="A39:H39"/>
    <mergeCell ref="B41:C41"/>
    <mergeCell ref="B51:C51"/>
    <mergeCell ref="A43:H43"/>
    <mergeCell ref="B45:C45"/>
    <mergeCell ref="B46:C46"/>
    <mergeCell ref="A47:H47"/>
    <mergeCell ref="B49:C49"/>
    <mergeCell ref="A50:H50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2017-10-12T03:29:38Z</cp:lastPrinted>
  <dcterms:created xsi:type="dcterms:W3CDTF">2002-03-25T05:35:56Z</dcterms:created>
  <dcterms:modified xsi:type="dcterms:W3CDTF">2018-10-24T06:28:44Z</dcterms:modified>
</cp:coreProperties>
</file>