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2160 (повт) ЗК ЭФ (ТП АЭС)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G3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O19" i="1" l="1"/>
  <c r="P19" i="1" s="1"/>
  <c r="M19" i="1"/>
  <c r="L19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O9" i="1"/>
  <c r="P9" i="1" s="1"/>
  <c r="M9" i="1"/>
  <c r="L9" i="1"/>
  <c r="J9" i="1"/>
  <c r="I9" i="1"/>
  <c r="M27" i="1" l="1"/>
  <c r="M28" i="1"/>
  <c r="M29" i="1"/>
  <c r="M30" i="1"/>
  <c r="M31" i="1"/>
  <c r="O27" i="1"/>
  <c r="P27" i="1" s="1"/>
  <c r="O28" i="1"/>
  <c r="P28" i="1" s="1"/>
  <c r="O29" i="1"/>
  <c r="P29" i="1" s="1"/>
  <c r="O30" i="1"/>
  <c r="P30" i="1" s="1"/>
  <c r="O31" i="1"/>
  <c r="P31" i="1" s="1"/>
  <c r="L27" i="1"/>
  <c r="L28" i="1"/>
  <c r="L29" i="1"/>
  <c r="L30" i="1"/>
  <c r="L31" i="1"/>
  <c r="P32" i="1" l="1"/>
  <c r="G33" i="1" l="1"/>
  <c r="G34" i="1" s="1"/>
  <c r="P33" i="1"/>
  <c r="P34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<sst xmlns="http://schemas.openxmlformats.org/spreadsheetml/2006/main" count="33" uniqueCount="25">
  <si>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</si>
  <si>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</si>
  <si>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</si>
  <si>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</si>
  <si>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</si>
  <si>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</si>
  <si>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</si>
  <si>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</si>
  <si>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</si>
  <si>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</si>
  <si>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</si>
  <si>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</si>
  <si>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</si>
  <si>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</si>
  <si>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</si>
  <si>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</si>
  <si>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</si>
  <si>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</si>
  <si>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</si>
  <si>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</si>
  <si>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</si>
  <si>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</si>
  <si>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</si>
  <si>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г. Белогорск, (с. Васильевка, с. Павловка) к сетям 10-0,4 кВ». </t>
  </si>
  <si>
    <t>Закупка № 2160.1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</si>
</sst>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3" xfId="0" applyFont="1" applyFill="1" applyBorder="1" applyAlignment="1">
      <alignment horizontal="justify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 applyProtection="1">
      <alignment horizontal="left" vertical="top" wrapText="1"/>
    </xf>
    <xf numFmtId="0" fontId="11" fillId="0" borderId="2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zoomScaleNormal="100" workbookViewId="0">
      <selection activeCell="E43" sqref="E42:E43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21</v>
      </c>
      <c r="C3" s="35"/>
      <c r="D3" s="35"/>
      <c r="E3" s="35"/>
      <c r="F3" s="35"/>
      <c r="G3" s="35"/>
      <c r="H3" s="35"/>
      <c r="I3" s="35" t="s">
        <v>21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E9</f>
        <v>1191045.3999999999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5" t="s">
        <v>12</v>
      </c>
      <c r="C7" s="38"/>
      <c r="D7" s="46"/>
      <c r="E7" s="46"/>
      <c r="F7" s="47"/>
      <c r="G7" s="48"/>
      <c r="H7" s="5"/>
      <c r="I7" s="36" t="s">
        <v>3</v>
      </c>
      <c r="J7" s="37"/>
      <c r="K7" s="37"/>
      <c r="L7" s="37"/>
      <c r="M7" s="37"/>
      <c r="N7" s="37"/>
      <c r="O7" s="37"/>
      <c r="P7" s="5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4.75" customHeight="1" thickBot="1" x14ac:dyDescent="0.3">
      <c r="A9" s="6"/>
      <c r="B9" s="11">
        <v>1</v>
      </c>
      <c r="C9" s="12" t="s">
        <v>23</v>
      </c>
      <c r="D9" s="14" t="s">
        <v>22</v>
      </c>
      <c r="E9" s="23">
        <v>1191045.3999999999</v>
      </c>
      <c r="F9" s="14">
        <v>1</v>
      </c>
      <c r="G9" s="23">
        <f>E9*F9</f>
        <v>1191045.3999999999</v>
      </c>
      <c r="H9" s="1"/>
      <c r="I9" s="19">
        <f>B9</f>
        <v>1</v>
      </c>
      <c r="J9" s="20" t="str">
        <f>C9</f>
        <v xml:space="preserve">Мероприятия по строительству и реконструкции для технологического присоединения потребителей г. Белогорск, (с. Васильевка, с. Павловка) к сетям 10-0,4 кВ». </v>
      </c>
      <c r="K9" s="15"/>
      <c r="L9" s="21" t="str">
        <f>D9</f>
        <v xml:space="preserve"> шт.</v>
      </c>
      <c r="M9" s="25">
        <f>E9</f>
        <v>1191045.3999999999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f>1+B9</f>
        <v>2</v>
      </c>
      <c r="C10" s="12"/>
      <c r="D10" s="14"/>
      <c r="E10" s="23"/>
      <c r="F10" s="14"/>
      <c r="G10" s="23">
        <f t="shared" ref="G10:G31" si="0">E10*F10</f>
        <v>0</v>
      </c>
      <c r="H10" s="1"/>
      <c r="I10" s="19">
        <f t="shared" ref="I10:J25" si="1">B10</f>
        <v>2</v>
      </c>
      <c r="J10" s="20">
        <f t="shared" si="1"/>
        <v>0</v>
      </c>
      <c r="K10" s="15"/>
      <c r="L10" s="21">
        <f t="shared" ref="L10:M19" si="2">D10</f>
        <v>0</v>
      </c>
      <c r="M10" s="25">
        <f t="shared" si="2"/>
        <v>0</v>
      </c>
      <c r="N10" s="13"/>
      <c r="O10" s="21">
        <f t="shared" ref="O10:O19" si="3">F10</f>
        <v>0</v>
      </c>
      <c r="P10" s="22">
        <f t="shared" ref="P10:P19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 t="shared" ref="B11:B31" si="5">1+B10</f>
        <v>3</v>
      </c>
      <c r="C11" s="12"/>
      <c r="D11" s="14"/>
      <c r="E11" s="23"/>
      <c r="F11" s="14"/>
      <c r="G11" s="23">
        <f t="shared" si="0"/>
        <v>0</v>
      </c>
      <c r="H11" s="1"/>
      <c r="I11" s="19">
        <f t="shared" si="1"/>
        <v>3</v>
      </c>
      <c r="J11" s="20">
        <f t="shared" si="1"/>
        <v>0</v>
      </c>
      <c r="K11" s="15"/>
      <c r="L11" s="21">
        <f t="shared" si="2"/>
        <v>0</v>
      </c>
      <c r="M11" s="25">
        <f t="shared" si="2"/>
        <v>0</v>
      </c>
      <c r="N11" s="13"/>
      <c r="O11" s="21">
        <f t="shared" si="3"/>
        <v>0</v>
      </c>
      <c r="P11" s="22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si="5"/>
        <v>4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4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5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5</v>
      </c>
      <c r="J13" s="20">
        <f t="shared" si="1"/>
        <v>0</v>
      </c>
      <c r="K13" s="15"/>
      <c r="L13" s="21"/>
      <c r="M13" s="25"/>
      <c r="N13" s="13"/>
      <c r="O13" s="21"/>
      <c r="P13" s="22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6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6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7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7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8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8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9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9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10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10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11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11</v>
      </c>
      <c r="J19" s="20">
        <f t="shared" si="1"/>
        <v>0</v>
      </c>
      <c r="K19" s="15"/>
      <c r="L19" s="21">
        <f t="shared" si="2"/>
        <v>0</v>
      </c>
      <c r="M19" s="25">
        <f t="shared" si="2"/>
        <v>0</v>
      </c>
      <c r="N19" s="13"/>
      <c r="O19" s="21">
        <f t="shared" si="3"/>
        <v>0</v>
      </c>
      <c r="P19" s="22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12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12</v>
      </c>
      <c r="J20" s="20">
        <f t="shared" si="1"/>
        <v>0</v>
      </c>
      <c r="K20" s="15"/>
      <c r="L20" s="21"/>
      <c r="M20" s="25"/>
      <c r="N20" s="13"/>
      <c r="O20" s="21"/>
      <c r="P20" s="22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13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13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14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14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15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15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16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16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17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17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18</v>
      </c>
      <c r="C26" s="12"/>
      <c r="D26" s="14"/>
      <c r="E26" s="23"/>
      <c r="F26" s="14"/>
      <c r="G26" s="23">
        <f t="shared" si="0"/>
        <v>0</v>
      </c>
      <c r="H26" s="1"/>
      <c r="I26" s="19">
        <f t="shared" ref="I26:J31" si="6">B26</f>
        <v>18</v>
      </c>
      <c r="J26" s="20">
        <f t="shared" si="6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19</v>
      </c>
      <c r="C27" s="12"/>
      <c r="D27" s="14"/>
      <c r="E27" s="23"/>
      <c r="F27" s="14"/>
      <c r="G27" s="23">
        <f t="shared" si="0"/>
        <v>0</v>
      </c>
      <c r="H27" s="1"/>
      <c r="I27" s="19">
        <f t="shared" si="6"/>
        <v>19</v>
      </c>
      <c r="J27" s="20">
        <f t="shared" si="6"/>
        <v>0</v>
      </c>
      <c r="K27" s="15"/>
      <c r="L27" s="21">
        <f t="shared" ref="L27:L31" si="7">D27</f>
        <v>0</v>
      </c>
      <c r="M27" s="25">
        <f t="shared" ref="M27:M31" si="8">E27</f>
        <v>0</v>
      </c>
      <c r="N27" s="13"/>
      <c r="O27" s="21">
        <f t="shared" ref="O27:O31" si="9">F27</f>
        <v>0</v>
      </c>
      <c r="P27" s="22">
        <f t="shared" ref="P27:P31" si="10">N27*O27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20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20</v>
      </c>
      <c r="J28" s="20">
        <f t="shared" si="6"/>
        <v>0</v>
      </c>
      <c r="K28" s="15"/>
      <c r="L28" s="21">
        <f t="shared" si="7"/>
        <v>0</v>
      </c>
      <c r="M28" s="25">
        <f t="shared" si="8"/>
        <v>0</v>
      </c>
      <c r="N28" s="13"/>
      <c r="O28" s="21">
        <f t="shared" si="9"/>
        <v>0</v>
      </c>
      <c r="P28" s="22">
        <f t="shared" si="1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21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21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22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22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hidden="1" thickBot="1" x14ac:dyDescent="0.3">
      <c r="A31" s="6"/>
      <c r="B31" s="11">
        <f t="shared" si="5"/>
        <v>23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23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6"/>
      <c r="B32" s="39" t="s">
        <v>6</v>
      </c>
      <c r="C32" s="40"/>
      <c r="D32" s="40"/>
      <c r="E32" s="40"/>
      <c r="F32" s="41"/>
      <c r="G32" s="16">
        <f>SUM(G9:G31)</f>
        <v>1191045.3999999999</v>
      </c>
      <c r="H32" s="1"/>
      <c r="I32" s="39" t="s">
        <v>6</v>
      </c>
      <c r="J32" s="40"/>
      <c r="K32" s="40"/>
      <c r="L32" s="40"/>
      <c r="M32" s="40"/>
      <c r="N32" s="40"/>
      <c r="O32" s="41"/>
      <c r="P32" s="16">
        <f>SUM(P9:P31)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6"/>
      <c r="B33" s="49" t="s">
        <v>18</v>
      </c>
      <c r="C33" s="50"/>
      <c r="D33" s="50"/>
      <c r="E33" s="50"/>
      <c r="F33" s="26">
        <v>0.2</v>
      </c>
      <c r="G33" s="17">
        <f>G32*F33</f>
        <v>238209.08</v>
      </c>
      <c r="H33" s="1"/>
      <c r="I33" s="49" t="s">
        <v>18</v>
      </c>
      <c r="J33" s="50"/>
      <c r="K33" s="50"/>
      <c r="L33" s="50"/>
      <c r="M33" s="50"/>
      <c r="N33" s="50"/>
      <c r="O33" s="26">
        <v>0.2</v>
      </c>
      <c r="P33" s="17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6"/>
      <c r="B34" s="42" t="s">
        <v>7</v>
      </c>
      <c r="C34" s="43"/>
      <c r="D34" s="43"/>
      <c r="E34" s="43"/>
      <c r="F34" s="44"/>
      <c r="G34" s="18">
        <f>G32+G33</f>
        <v>1429254.48</v>
      </c>
      <c r="H34" s="1"/>
      <c r="I34" s="42" t="s">
        <v>7</v>
      </c>
      <c r="J34" s="43"/>
      <c r="K34" s="43"/>
      <c r="L34" s="43"/>
      <c r="M34" s="43"/>
      <c r="N34" s="43"/>
      <c r="O34" s="44"/>
      <c r="P34" s="18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33" customFormat="1" ht="15.75" customHeight="1" x14ac:dyDescent="0.25">
      <c r="A35" s="27"/>
      <c r="B35" s="28"/>
      <c r="C35" s="28"/>
      <c r="D35" s="28"/>
      <c r="E35" s="28"/>
      <c r="F35" s="28"/>
      <c r="G35" s="29"/>
      <c r="H35" s="30"/>
      <c r="I35" s="31"/>
      <c r="J35" s="31"/>
      <c r="K35" s="31"/>
      <c r="L35" s="31"/>
      <c r="M35" s="31"/>
      <c r="N35" s="31"/>
      <c r="O35" s="31"/>
      <c r="P35" s="32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s="33" customFormat="1" ht="61.5" hidden="1" customHeight="1" x14ac:dyDescent="0.25">
      <c r="A36" s="27"/>
      <c r="B36" s="53" t="s">
        <v>19</v>
      </c>
      <c r="C36" s="54"/>
      <c r="D36" s="54"/>
      <c r="E36" s="54"/>
      <c r="F36" s="54"/>
      <c r="G36" s="54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33.75" hidden="1" customHeight="1" x14ac:dyDescent="0.25">
      <c r="B37" s="51" t="s">
        <v>16</v>
      </c>
      <c r="C37" s="51"/>
      <c r="D37" s="51"/>
      <c r="E37" s="51"/>
      <c r="F37" s="51"/>
      <c r="G37" s="51"/>
      <c r="H37" s="1"/>
      <c r="I37" s="1"/>
      <c r="J37" s="1"/>
      <c r="K37" s="1"/>
      <c r="L37" s="2"/>
      <c r="M37" s="2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1.5" hidden="1" customHeight="1" x14ac:dyDescent="0.25">
      <c r="B38" s="51" t="s">
        <v>17</v>
      </c>
      <c r="C38" s="51"/>
      <c r="D38" s="51"/>
      <c r="E38" s="51"/>
      <c r="F38" s="51"/>
      <c r="G38" s="5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1"/>
    </row>
    <row r="39" spans="1:26" x14ac:dyDescent="0.25">
      <c r="Z39" s="1"/>
    </row>
  </sheetData>
  <mergeCells count="15">
    <mergeCell ref="B38:G38"/>
    <mergeCell ref="I7:P7"/>
    <mergeCell ref="I32:O32"/>
    <mergeCell ref="B37:G37"/>
    <mergeCell ref="B36:G36"/>
    <mergeCell ref="B1:P1"/>
    <mergeCell ref="B4:E4"/>
    <mergeCell ref="B32:F32"/>
    <mergeCell ref="B34:F34"/>
    <mergeCell ref="B7:G7"/>
    <mergeCell ref="I34:O34"/>
    <mergeCell ref="B33:E33"/>
    <mergeCell ref="I33:N33"/>
    <mergeCell ref="B3:P3"/>
    <mergeCell ref="B2:P2"/>
  </mergeCells>
  <pageMargins left="0.7" right="0.7" top="0.75" bottom="0.75" header="0.3" footer="0.3"/>
  <pageSetup paperSize="9" orientation="portrait" r:id="rId1"/>
  <ignoredErrors>
    <ignoredError sqref="L27:L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2018-11-19T01:09:29Z</dcterms:modified>
</cp:coreProperties>
</file>