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проектные" sheetId="2" r:id="rId1"/>
  </sheets>
  <definedNames>
    <definedName name="_xlnm.Print_Area" localSheetId="0">проектные!$A$1:$AD$39</definedName>
  </definedNames>
  <calcPr calcId="145621"/>
</workbook>
</file>

<file path=xl/calcChain.xml><?xml version="1.0" encoding="utf-8"?>
<calcChain xmlns="http://schemas.openxmlformats.org/spreadsheetml/2006/main">
  <c r="Z13" i="2" l="1"/>
  <c r="AB10" i="2" l="1"/>
  <c r="W10" i="2"/>
  <c r="Z10" i="2" s="1"/>
  <c r="AD10" i="2" l="1"/>
  <c r="U7" i="2"/>
  <c r="Z7" i="2" s="1"/>
  <c r="AD7" i="2" l="1"/>
  <c r="Z14" i="2" l="1"/>
  <c r="Z15" i="2" l="1"/>
</calcChain>
</file>

<file path=xl/sharedStrings.xml><?xml version="1.0" encoding="utf-8"?>
<sst xmlns="http://schemas.openxmlformats.org/spreadsheetml/2006/main" count="41" uniqueCount="23">
  <si>
    <t>№ п/п</t>
  </si>
  <si>
    <t>на проектные работы</t>
  </si>
  <si>
    <t>Расчет стоимости в ценах 2001 г., тыс.руб.</t>
  </si>
  <si>
    <t>Наименование работ</t>
  </si>
  <si>
    <t>Обоснования расчета стоимости</t>
  </si>
  <si>
    <t>Итого по смете в рублях</t>
  </si>
  <si>
    <t>Итого проектных и изыскательских работ</t>
  </si>
  <si>
    <t>х</t>
  </si>
  <si>
    <t>=</t>
  </si>
  <si>
    <t>где:</t>
  </si>
  <si>
    <t>Итого по смете (тыс.руб.):</t>
  </si>
  <si>
    <t>СМЕТА №1</t>
  </si>
  <si>
    <t>Справочник базовых цен на проектные работы для строительства КИСиС. Москва 2012 г.
Табл. 18 п.8
Прим. 2.8.2.9</t>
  </si>
  <si>
    <t>3</t>
  </si>
  <si>
    <t>)</t>
  </si>
  <si>
    <t>(</t>
  </si>
  <si>
    <t>+</t>
  </si>
  <si>
    <t>Рабочий проект ВЛ-6 (10) кВ</t>
  </si>
  <si>
    <t xml:space="preserve">1,15 - коэф. по прим. 2.8.2.9,
0,7 - стадия РД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</t>
  </si>
  <si>
    <t>Стоимость (тыс.руб.) в ценах 3 кв 2017 г.</t>
  </si>
  <si>
    <r>
      <t xml:space="preserve">Рабочий проект  КЛ до 35 кВ         </t>
    </r>
    <r>
      <rPr>
        <b/>
        <sz val="14"/>
        <color rgb="FFFF0000"/>
        <rFont val="Times New Roman"/>
        <family val="1"/>
        <charset val="204"/>
      </rPr>
      <t>до 100 м</t>
    </r>
  </si>
  <si>
    <t>Справочник базовых цен на проектные работы для строительства КИСиС. Москва 2012 г.
Табл. 17 п.1
Прим. 2.8.1.1                                Методические указания от 29.12.2009г. п.3.11</t>
  </si>
  <si>
    <t xml:space="preserve">1,4 и 1,1 - коэф. по прим. 2.8.1.1,
0,7 - стадия РД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</si>
</sst>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0_р_._-;\-* #,##0.000_р_._-;_-* &quot;-&quot;??_р_._-;_-@_-"/>
    <numFmt numFmtId="166" formatCode="0.000"/>
    <numFmt numFmtId="168" formatCode="_-* #,##0_р_._-;\-* #,##0_р_._-;_-* &quot;-&quot;?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3" xfId="0" applyFont="1" applyBorder="1" applyAlignment="1">
      <alignment vertical="center"/>
    </xf>
    <xf numFmtId="166" fontId="2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top"/>
    </xf>
    <xf numFmtId="0" fontId="6" fillId="0" borderId="11" xfId="0" applyFont="1" applyFill="1" applyBorder="1" applyAlignment="1">
      <alignment horizontal="center" vertical="top"/>
    </xf>
    <xf numFmtId="166" fontId="2" fillId="0" borderId="11" xfId="0" applyNumberFormat="1" applyFont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center" vertical="center"/>
    </xf>
    <xf numFmtId="0" fontId="2" fillId="0" borderId="8" xfId="0" applyFont="1" applyFill="1" applyBorder="1" applyAlignment="1">
      <alignment horizontal="center" vertical="top"/>
    </xf>
    <xf numFmtId="0" fontId="2" fillId="0" borderId="0" xfId="0" applyFont="1" applyFill="1" applyAlignment="1">
      <alignment vertical="center"/>
    </xf>
    <xf numFmtId="0" fontId="2" fillId="0" borderId="12" xfId="0" applyFont="1" applyFill="1" applyBorder="1" applyAlignment="1">
      <alignment horizontal="center" vertical="top"/>
    </xf>
    <xf numFmtId="166" fontId="2" fillId="0" borderId="9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/>
    </xf>
    <xf numFmtId="166" fontId="2" fillId="0" borderId="15" xfId="0" applyNumberFormat="1" applyFont="1" applyFill="1" applyBorder="1" applyAlignment="1">
      <alignment vertical="top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5" fontId="2" fillId="0" borderId="0" xfId="1" applyNumberFormat="1" applyFont="1" applyFill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66" fontId="2" fillId="0" borderId="15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vertical="top"/>
    </xf>
    <xf numFmtId="0" fontId="2" fillId="0" borderId="13" xfId="0" applyFont="1" applyFill="1" applyBorder="1" applyAlignment="1">
      <alignment horizontal="center" vertical="top"/>
    </xf>
    <xf numFmtId="0" fontId="2" fillId="0" borderId="13" xfId="0" applyFont="1" applyFill="1" applyBorder="1" applyAlignment="1">
      <alignment vertical="top"/>
    </xf>
    <xf numFmtId="166" fontId="2" fillId="0" borderId="14" xfId="0" applyNumberFormat="1" applyFont="1" applyFill="1" applyBorder="1" applyAlignment="1">
      <alignment vertical="top"/>
    </xf>
    <xf numFmtId="49" fontId="2" fillId="0" borderId="5" xfId="0" applyNumberFormat="1" applyFont="1" applyFill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top"/>
    </xf>
    <xf numFmtId="49" fontId="2" fillId="0" borderId="7" xfId="0" applyNumberFormat="1" applyFont="1" applyFill="1" applyBorder="1" applyAlignment="1">
      <alignment horizontal="center" vertical="top"/>
    </xf>
    <xf numFmtId="0" fontId="2" fillId="3" borderId="5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165" fontId="2" fillId="0" borderId="2" xfId="1" applyNumberFormat="1" applyFont="1" applyBorder="1" applyAlignment="1">
      <alignment horizontal="center" vertical="center"/>
    </xf>
    <xf numFmtId="165" fontId="2" fillId="0" borderId="3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168" fontId="2" fillId="0" borderId="2" xfId="1" applyNumberFormat="1" applyFont="1" applyBorder="1" applyAlignment="1">
      <alignment horizontal="center" vertical="center"/>
    </xf>
    <xf numFmtId="168" fontId="2" fillId="0" borderId="3" xfId="1" applyNumberFormat="1" applyFont="1" applyBorder="1" applyAlignment="1">
      <alignment horizontal="center" vertical="center"/>
    </xf>
    <xf numFmtId="168" fontId="2" fillId="0" borderId="4" xfId="1" applyNumberFormat="1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2" fillId="0" borderId="3" xfId="0" applyNumberFormat="1" applyFont="1" applyBorder="1" applyAlignment="1">
      <alignment horizontal="center" vertical="center"/>
    </xf>
    <xf numFmtId="168" fontId="2" fillId="0" borderId="4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5"/>
  <sheetViews>
    <sheetView tabSelected="1" view="pageBreakPreview" zoomScale="85" zoomScaleNormal="100" zoomScaleSheetLayoutView="85" workbookViewId="0">
      <selection activeCell="Z14" sqref="Z14:AD15"/>
    </sheetView>
  </sheetViews>
  <sheetFormatPr defaultRowHeight="15" x14ac:dyDescent="0.25"/>
  <cols>
    <col min="1" max="1" width="4.5703125" style="1" customWidth="1"/>
    <col min="2" max="2" width="21.28515625" style="1" customWidth="1"/>
    <col min="3" max="3" width="38.42578125" style="1" customWidth="1"/>
    <col min="4" max="4" width="1.42578125" style="3" customWidth="1"/>
    <col min="5" max="5" width="5.42578125" style="19" customWidth="1"/>
    <col min="6" max="6" width="2.28515625" style="19" customWidth="1"/>
    <col min="7" max="7" width="4.140625" style="19" customWidth="1"/>
    <col min="8" max="8" width="5" style="3" customWidth="1"/>
    <col min="9" max="9" width="4.7109375" style="19" customWidth="1"/>
    <col min="10" max="10" width="6.42578125" style="19" customWidth="1"/>
    <col min="11" max="11" width="4" style="19" customWidth="1"/>
    <col min="12" max="12" width="1.42578125" style="3" customWidth="1"/>
    <col min="13" max="13" width="5.85546875" style="13" customWidth="1"/>
    <col min="14" max="14" width="1.42578125" style="13" customWidth="1"/>
    <col min="15" max="15" width="7" style="3" customWidth="1"/>
    <col min="16" max="16" width="1.42578125" style="3" customWidth="1"/>
    <col min="17" max="17" width="6.7109375" style="3" customWidth="1"/>
    <col min="18" max="18" width="2.140625" style="3" customWidth="1"/>
    <col min="19" max="19" width="5.85546875" style="3" customWidth="1"/>
    <col min="20" max="20" width="1.42578125" style="13" customWidth="1"/>
    <col min="21" max="21" width="8" style="3" customWidth="1"/>
    <col min="22" max="22" width="1.42578125" style="3" customWidth="1"/>
    <col min="23" max="23" width="7.7109375" style="3" customWidth="1"/>
    <col min="24" max="24" width="1.42578125" style="8" hidden="1" customWidth="1"/>
    <col min="25" max="25" width="6.140625" style="3" hidden="1" customWidth="1"/>
    <col min="26" max="26" width="6.7109375" style="1" customWidth="1"/>
    <col min="27" max="27" width="1.42578125" style="3" customWidth="1"/>
    <col min="28" max="28" width="5.28515625" style="1" customWidth="1"/>
    <col min="29" max="29" width="1.42578125" style="3" customWidth="1"/>
    <col min="30" max="30" width="10.85546875" style="1" customWidth="1"/>
    <col min="31" max="34" width="9.140625" style="1"/>
    <col min="35" max="35" width="9.42578125" style="1" bestFit="1" customWidth="1"/>
    <col min="36" max="16384" width="9.140625" style="1"/>
  </cols>
  <sheetData>
    <row r="2" spans="1:37" x14ac:dyDescent="0.25">
      <c r="A2" s="61" t="s">
        <v>11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</row>
    <row r="3" spans="1:37" x14ac:dyDescent="0.25">
      <c r="A3" s="61" t="s">
        <v>1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</row>
    <row r="4" spans="1:37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B4" s="3"/>
      <c r="AD4" s="3"/>
    </row>
    <row r="6" spans="1:37" s="3" customFormat="1" ht="85.5" customHeight="1" x14ac:dyDescent="0.25">
      <c r="A6" s="2" t="s">
        <v>0</v>
      </c>
      <c r="B6" s="2" t="s">
        <v>3</v>
      </c>
      <c r="C6" s="2" t="s">
        <v>4</v>
      </c>
      <c r="D6" s="68" t="s">
        <v>2</v>
      </c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70"/>
      <c r="Z6" s="71" t="s">
        <v>19</v>
      </c>
      <c r="AA6" s="72"/>
      <c r="AB6" s="72"/>
      <c r="AC6" s="72"/>
      <c r="AD6" s="73"/>
    </row>
    <row r="7" spans="1:37" s="14" customFormat="1" ht="18" customHeight="1" x14ac:dyDescent="0.25">
      <c r="A7" s="74">
        <v>1</v>
      </c>
      <c r="B7" s="77" t="s">
        <v>17</v>
      </c>
      <c r="C7" s="80" t="s">
        <v>12</v>
      </c>
      <c r="D7" s="15" t="s">
        <v>15</v>
      </c>
      <c r="E7" s="20">
        <v>6.11</v>
      </c>
      <c r="F7" s="20" t="s">
        <v>16</v>
      </c>
      <c r="G7" s="20" t="s">
        <v>15</v>
      </c>
      <c r="H7" s="9">
        <v>2.98</v>
      </c>
      <c r="I7" s="9" t="s">
        <v>7</v>
      </c>
      <c r="J7" s="9">
        <v>1.68</v>
      </c>
      <c r="K7" s="9" t="s">
        <v>14</v>
      </c>
      <c r="L7" s="9" t="s">
        <v>7</v>
      </c>
      <c r="M7" s="21">
        <v>1.1499999999999999</v>
      </c>
      <c r="N7" s="21" t="s">
        <v>7</v>
      </c>
      <c r="O7" s="21">
        <v>0.7</v>
      </c>
      <c r="P7" s="21" t="s">
        <v>7</v>
      </c>
      <c r="Q7" s="22">
        <v>1.3</v>
      </c>
      <c r="R7" s="21" t="s">
        <v>7</v>
      </c>
      <c r="S7" s="21">
        <v>1.2</v>
      </c>
      <c r="T7" s="9" t="s">
        <v>8</v>
      </c>
      <c r="U7" s="23">
        <f>(E7+(H7*J7))*M7*O7*Q7*S7</f>
        <v>13.959975119999999</v>
      </c>
      <c r="V7" s="16"/>
      <c r="W7" s="16"/>
      <c r="X7" s="16"/>
      <c r="Y7" s="17"/>
      <c r="Z7" s="18">
        <f>U7</f>
        <v>13.959975119999999</v>
      </c>
      <c r="AA7" s="10" t="s">
        <v>7</v>
      </c>
      <c r="AB7" s="6">
        <v>3.99</v>
      </c>
      <c r="AC7" s="10" t="s">
        <v>8</v>
      </c>
      <c r="AD7" s="12">
        <f>Z7*AB7</f>
        <v>55.700300728800002</v>
      </c>
    </row>
    <row r="8" spans="1:37" s="14" customFormat="1" ht="16.5" customHeight="1" x14ac:dyDescent="0.25">
      <c r="A8" s="75"/>
      <c r="B8" s="78"/>
      <c r="C8" s="81"/>
      <c r="D8" s="83" t="s">
        <v>9</v>
      </c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5"/>
      <c r="Z8" s="62"/>
      <c r="AA8" s="63"/>
      <c r="AB8" s="63"/>
      <c r="AC8" s="63"/>
      <c r="AD8" s="64"/>
    </row>
    <row r="9" spans="1:37" s="14" customFormat="1" ht="81" customHeight="1" x14ac:dyDescent="0.25">
      <c r="A9" s="76"/>
      <c r="B9" s="79"/>
      <c r="C9" s="82"/>
      <c r="D9" s="86" t="s">
        <v>18</v>
      </c>
      <c r="E9" s="87"/>
      <c r="F9" s="87"/>
      <c r="G9" s="87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9"/>
      <c r="Z9" s="65"/>
      <c r="AA9" s="66"/>
      <c r="AB9" s="66"/>
      <c r="AC9" s="66"/>
      <c r="AD9" s="67"/>
    </row>
    <row r="10" spans="1:37" s="27" customFormat="1" ht="18.75" customHeight="1" x14ac:dyDescent="0.25">
      <c r="A10" s="45" t="s">
        <v>13</v>
      </c>
      <c r="B10" s="48" t="s">
        <v>20</v>
      </c>
      <c r="C10" s="51" t="s">
        <v>21</v>
      </c>
      <c r="D10" s="26" t="s">
        <v>15</v>
      </c>
      <c r="E10" s="54">
        <v>11.96</v>
      </c>
      <c r="F10" s="54"/>
      <c r="G10" s="54"/>
      <c r="H10" s="54"/>
      <c r="I10" s="54"/>
      <c r="J10" s="54"/>
      <c r="K10" s="21" t="s">
        <v>14</v>
      </c>
      <c r="L10" s="21" t="s">
        <v>7</v>
      </c>
      <c r="M10" s="24">
        <v>1</v>
      </c>
      <c r="N10" s="27" t="s">
        <v>7</v>
      </c>
      <c r="O10" s="25">
        <v>1.1000000000000001</v>
      </c>
      <c r="P10" s="21" t="s">
        <v>7</v>
      </c>
      <c r="Q10" s="21">
        <v>0.7</v>
      </c>
      <c r="R10" s="21" t="s">
        <v>7</v>
      </c>
      <c r="S10" s="22">
        <v>1.3</v>
      </c>
      <c r="T10" s="21" t="s">
        <v>7</v>
      </c>
      <c r="U10" s="21">
        <v>1.2</v>
      </c>
      <c r="V10" s="21" t="s">
        <v>8</v>
      </c>
      <c r="W10" s="21">
        <f>E10*M10*O10*Q10*S10*U10</f>
        <v>14.366352000000001</v>
      </c>
      <c r="X10" s="21"/>
      <c r="Y10" s="28"/>
      <c r="Z10" s="29">
        <f>W10</f>
        <v>14.366352000000001</v>
      </c>
      <c r="AA10" s="30" t="s">
        <v>7</v>
      </c>
      <c r="AB10" s="31">
        <f>AB7</f>
        <v>3.99</v>
      </c>
      <c r="AC10" s="30" t="s">
        <v>8</v>
      </c>
      <c r="AD10" s="32">
        <f>Z10*AB10</f>
        <v>57.321744480000007</v>
      </c>
      <c r="AE10" s="31"/>
      <c r="AF10" s="33"/>
      <c r="AI10" s="34"/>
      <c r="AJ10" s="35"/>
      <c r="AK10" s="36"/>
    </row>
    <row r="11" spans="1:37" s="27" customFormat="1" ht="14.25" customHeight="1" x14ac:dyDescent="0.25">
      <c r="A11" s="46"/>
      <c r="B11" s="49"/>
      <c r="C11" s="52"/>
      <c r="D11" s="55" t="s">
        <v>9</v>
      </c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7"/>
      <c r="Z11" s="37"/>
      <c r="AA11" s="38"/>
      <c r="AB11" s="39"/>
      <c r="AC11" s="38"/>
      <c r="AD11" s="40"/>
      <c r="AE11" s="39"/>
    </row>
    <row r="12" spans="1:37" s="27" customFormat="1" ht="78" customHeight="1" x14ac:dyDescent="0.25">
      <c r="A12" s="47"/>
      <c r="B12" s="50"/>
      <c r="C12" s="53"/>
      <c r="D12" s="58" t="s">
        <v>22</v>
      </c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60"/>
      <c r="Z12" s="41"/>
      <c r="AA12" s="42"/>
      <c r="AB12" s="43"/>
      <c r="AC12" s="42"/>
      <c r="AD12" s="44"/>
      <c r="AE12" s="31"/>
      <c r="AF12" s="33"/>
      <c r="AI12" s="34"/>
      <c r="AJ12" s="35"/>
      <c r="AK12" s="36"/>
    </row>
    <row r="13" spans="1:37" x14ac:dyDescent="0.25">
      <c r="A13" s="4"/>
      <c r="B13" s="4" t="s">
        <v>10</v>
      </c>
      <c r="C13" s="5"/>
      <c r="D13" s="95"/>
      <c r="E13" s="95"/>
      <c r="F13" s="95"/>
      <c r="G13" s="95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0">
        <f>AD7+AD10</f>
        <v>113.02204520880001</v>
      </c>
      <c r="AA13" s="91"/>
      <c r="AB13" s="91"/>
      <c r="AC13" s="91"/>
      <c r="AD13" s="92"/>
    </row>
    <row r="14" spans="1:37" x14ac:dyDescent="0.25">
      <c r="A14" s="4"/>
      <c r="B14" s="5" t="s">
        <v>5</v>
      </c>
      <c r="C14" s="11"/>
      <c r="D14" s="97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4"/>
      <c r="Z14" s="98">
        <f>Z13*1000</f>
        <v>113022.0452088</v>
      </c>
      <c r="AA14" s="99"/>
      <c r="AB14" s="99"/>
      <c r="AC14" s="99"/>
      <c r="AD14" s="100"/>
    </row>
    <row r="15" spans="1:37" x14ac:dyDescent="0.25">
      <c r="A15" s="4"/>
      <c r="B15" s="5" t="s">
        <v>6</v>
      </c>
      <c r="C15" s="7"/>
      <c r="D15" s="97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4"/>
      <c r="Z15" s="101">
        <f>Z14</f>
        <v>113022.0452088</v>
      </c>
      <c r="AA15" s="102"/>
      <c r="AB15" s="102"/>
      <c r="AC15" s="102"/>
      <c r="AD15" s="103"/>
    </row>
  </sheetData>
  <mergeCells count="23">
    <mergeCell ref="Z13:AD13"/>
    <mergeCell ref="Z14:AD14"/>
    <mergeCell ref="Z15:AD15"/>
    <mergeCell ref="D13:Y13"/>
    <mergeCell ref="D14:Y14"/>
    <mergeCell ref="D15:Y15"/>
    <mergeCell ref="A2:AD2"/>
    <mergeCell ref="A3:AD3"/>
    <mergeCell ref="Z8:AD9"/>
    <mergeCell ref="A4:Z4"/>
    <mergeCell ref="D6:Y6"/>
    <mergeCell ref="Z6:AD6"/>
    <mergeCell ref="A7:A9"/>
    <mergeCell ref="B7:B9"/>
    <mergeCell ref="C7:C9"/>
    <mergeCell ref="D8:Y8"/>
    <mergeCell ref="D9:Y9"/>
    <mergeCell ref="A10:A12"/>
    <mergeCell ref="B10:B12"/>
    <mergeCell ref="C10:C12"/>
    <mergeCell ref="E10:J10"/>
    <mergeCell ref="D11:Y11"/>
    <mergeCell ref="D12:Y12"/>
  </mergeCells>
  <pageMargins left="0.56000000000000005" right="0.17" top="0.19" bottom="0.17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2018-06-07T05:54:59Z</dcterms:modified>
</cp:coreProperties>
</file>