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<sst xmlns="http://schemas.openxmlformats.org/spreadsheetml/2006/main" count="437" uniqueCount="324">
  <si>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</si>
  <si>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</si>
  <si>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</si>
  <si>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</si>
  <si>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</si>
  <si>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</si>
  <si>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</si>
  <si>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</si>
  <si>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</si>
  <si>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</si>
  <si>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</si>
  <si>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</si>
  <si>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</si>
  <si>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</si>
  <si>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</si>
  <si>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</si>
  <si>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</si>
  <si>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</si>
  <si>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</si>
  <si>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</si>
  <si>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</si>
  <si>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</si>
  <si>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</si>
  <si>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</si>
  <si>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</si>
  <si>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</si>
  <si>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</si>
  <si>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</si>
  <si>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</si>
  <si>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</si>
  <si>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</si>
  <si>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</si>
  <si>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</si>
  <si>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</si>
  <si>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</si>
  <si>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</si>
  <si>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</si>
  <si>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</si>
  <si>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</si>
  <si>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</si>
  <si>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</si>
  <si>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</si>
  <si>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</si>
  <si>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</si>
  <si>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</si>
  <si>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</si>
  <si>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</si>
  <si>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</si>
  <si>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</si>
  <si>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</si>
  <si>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</si>
  <si>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</si>
  <si>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</si>
  <si>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</si>
  <si>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</si>
  <si>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</si>
  <si>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</si>
  <si>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</si>
  <si>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</si>
  <si>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</si>
  <si>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</si>
  <si>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</si>
  <si>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</si>
  <si>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</si>
  <si>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</si>
  <si>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</si>
  <si>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</si>
  <si>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</si>
  <si>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</si>
  <si>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</si>
  <si>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</si>
  <si>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</si>
  <si>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</si>
  <si>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</si>
  <si>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</si>
  <si>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</si>
  <si>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</si>
  <si>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</si>
  <si>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</si>
  <si>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</si>
  <si>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</si>
  <si>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</si>
  <si>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</si>
  <si>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</si>
  <si>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</si>
  <si>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</si>
  <si>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</si>
  <si>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</si>
  <si>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</si>
  <si>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</si>
  <si>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</si>
  <si>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</si>
  <si>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</si>
  <si>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</si>
  <si>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</si>
  <si>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</si>
  <si>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</si>
  <si>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</si>
  <si>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</si>
  <si>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</si>
  <si>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</si>
  <si>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</si>
  <si>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</si>
  <si>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</si>
  <si>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</si>
  <si>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</si>
  <si>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</si>
  <si>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</si>
  <si>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</si>
  <si>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</si>
  <si>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</si>
  <si>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</si>
  <si>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</si>
  <si>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</si>
  <si>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</si>
  <si>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</si>
  <si>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</si>
  <si>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</si>
  <si>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</si>
  <si>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</si>
  <si>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</si>
  <si>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</si>
  <si>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</si>
  <si>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</si>
  <si>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</si>
  <si>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</si>
  <si>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</si>
  <si>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</si>
  <si>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</si>
  <si>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</si>
  <si>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</si>
  <si>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</si>
  <si>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</si>
  <si>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</si>
  <si>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</si>
  <si>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</si>
  <si>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</si>
  <si>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</si>
  <si>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</si>
  <si>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</si>
  <si>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</si>
  <si>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</si>
  <si>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</si>
  <si>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</si>
  <si>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</si>
  <si>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</si>
  <si>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</si>
  <si>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</si>
  <si>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</si>
  <si>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</si>
  <si>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</si>
  <si>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</si>
  <si>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</si>
  <si>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</si>
  <si>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</si>
  <si>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</si>
  <si>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</si>
  <si>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</si>
  <si>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</si>
  <si>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</si>
  <si>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</si>
  <si>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</si>
  <si>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</si>
  <si>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</si>
  <si>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</si>
  <si>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</si>
  <si>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</si>
  <si>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</si>
  <si>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</si>
  <si>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</si>
  <si>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</si>
  <si>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</si>
  <si>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</si>
  <si>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</si>
  <si>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</si>
  <si>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</si>
  <si>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</si>
  <si>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</si>
  <si>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</si>
  <si>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</si>
  <si>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</si>
  <si>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</si>
  <si>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</si>
  <si>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</si>
  <si>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</si>
  <si>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</si>
  <si>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</si>
  <si>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</si>
  <si>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</si>
  <si>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</si>
  <si>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</si>
  <si>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</si>
  <si>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</si>
  <si>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</si>
  <si>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</si>
  <si>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</si>
  <si>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</si>
  <si>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</si>
  <si>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</si>
  <si>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</si>
  <si>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</si>
  <si>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</si>
  <si>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</si>
  <si>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</si>
  <si>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</si>
  <si>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</si>
  <si>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</si>
  <si>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</si>
  <si>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</si>
  <si>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</si>
  <si>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</si>
  <si>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</si>
  <si>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</si>
  <si>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</si>
  <si>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</si>
  <si>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</si>
  <si>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</si>
  <si>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</si>
  <si>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</si>
  <si>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</si>
  <si>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</si>
  <si>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</si>
  <si>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</si>
  <si>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</si>
  <si>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</si>
  <si>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</si>
  <si>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</si>
  <si>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</si>
  <si>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</si>
  <si>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</si>
  <si>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</si>
  <si>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</si>
  <si>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</si>
  <si>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</si>
  <si>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</si>
  <si>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</si>
  <si>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</si>
  <si>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</si>
  <si>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</si>
  <si>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</si>
  <si>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</si>
  <si>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</si>
  <si>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</si>
  <si>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</si>
  <si>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</si>
  <si>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</si>
  <si>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</si>
  <si>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</si>
  <si>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</si>
  <si>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</si>
  <si>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</si>
  <si>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</si>
  <si>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</si>
  <si>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</si>
  <si>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</si>
  <si>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</si>
  <si>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</si>
  <si>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</si>
  <si>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</si>
  <si>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</si>
  <si>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</si>
  <si>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</si>
  <si>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</si>
  <si>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</si>
  <si>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</si>
  <si>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</si>
  <si>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</si>
  <si>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</si>
  <si>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</si>
  <si>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</si>
  <si>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</si>
  <si>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</si>
  <si>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</si>
  <si>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</si>
  <si>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</si>
  <si>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</si>
  <si>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</si>
  <si>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</si>
  <si>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</si>
  <si>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</si>
  <si>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</si>
  <si>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</si>
  <si>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</si>
  <si>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</si>
  <si>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</si>
  <si>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</si>
  <si>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</si>
  <si>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</si>
  <si>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</si>
  <si>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</si>
  <si>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</si>
  <si>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</si>
  <si>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</si>
  <si>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</si>
  <si>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</si>
  <si>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</si>
  <si>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</si>
  <si>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</si>
  <si>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</si>
  <si>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</si>
  <si>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</si>
  <si>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</si>
  <si>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</si>
  <si>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</si>
  <si>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</si>
  <si>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</si>
  <si>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</si>
  <si>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</si>
  <si>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</si>
  <si>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</si>
  <si>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</si>
  <si>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</si>
  <si>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</si>
  <si>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</si>
  <si>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</si>
  <si>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</si>
  <si>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</si>
  <si>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</si>
  <si>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</si>
  <si>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</si>
  <si>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</si>
  <si>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</si>
  <si>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Михайловском районе</t>
    </r>
  </si>
  <si>
    <t>Итого по разделу -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</si>
</sst>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17" zoomScale="85" zoomScaleNormal="85" zoomScaleSheetLayoutView="85" workbookViewId="0">
      <selection activeCell="A157" sqref="A157:F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312</v>
      </c>
      <c r="B5" s="3"/>
      <c r="C5" s="4"/>
      <c r="D5" s="88"/>
      <c r="E5" s="18"/>
      <c r="F5" s="19"/>
      <c r="G5" s="19" t="s">
        <v>313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95" t="s">
        <v>110</v>
      </c>
      <c r="B7" s="95"/>
      <c r="C7" s="95"/>
      <c r="D7" s="95"/>
      <c r="E7" s="95"/>
      <c r="F7" s="95"/>
      <c r="G7" s="95"/>
    </row>
    <row r="8" spans="1:15" s="7" customFormat="1" x14ac:dyDescent="0.25">
      <c r="A8" s="96" t="s">
        <v>309</v>
      </c>
      <c r="B8" s="96"/>
      <c r="C8" s="96"/>
      <c r="D8" s="96"/>
      <c r="E8" s="96"/>
      <c r="F8" s="96"/>
      <c r="G8" s="96"/>
    </row>
    <row r="9" spans="1:15" s="7" customFormat="1" ht="15.75" customHeight="1" x14ac:dyDescent="0.25">
      <c r="A9" s="96" t="s">
        <v>322</v>
      </c>
      <c r="B9" s="96"/>
      <c r="C9" s="96"/>
      <c r="D9" s="96"/>
      <c r="E9" s="96"/>
      <c r="F9" s="96"/>
      <c r="G9" s="96"/>
    </row>
    <row r="10" spans="1:15" s="7" customFormat="1" x14ac:dyDescent="0.25">
      <c r="A10" s="5"/>
      <c r="B10" s="102" t="s">
        <v>321</v>
      </c>
      <c r="C10" s="102"/>
      <c r="D10" s="97">
        <f>G163/1000</f>
        <v>1255.2161536000001</v>
      </c>
      <c r="E10" s="98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99" t="s">
        <v>1</v>
      </c>
      <c r="B14" s="100"/>
      <c r="C14" s="100"/>
      <c r="D14" s="100"/>
      <c r="E14" s="100"/>
      <c r="F14" s="100"/>
      <c r="G14" s="101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3</v>
      </c>
      <c r="F15" s="38">
        <v>31973</v>
      </c>
      <c r="G15" s="40">
        <f>E15*F15</f>
        <v>95919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4</v>
      </c>
      <c r="F16" s="39">
        <v>62451</v>
      </c>
      <c r="G16" s="41">
        <f t="shared" ref="G16:G140" si="0">E16*F16</f>
        <v>249804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1</v>
      </c>
      <c r="F17" s="39">
        <v>81976</v>
      </c>
      <c r="G17" s="61">
        <f t="shared" si="0"/>
        <v>81976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0.34</v>
      </c>
      <c r="F22" s="39">
        <v>392936</v>
      </c>
      <c r="G22" s="41">
        <f t="shared" si="0"/>
        <v>133598.24000000002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>
        <v>1</v>
      </c>
      <c r="F33" s="43">
        <v>30828</v>
      </c>
      <c r="G33" s="90">
        <f t="shared" si="0"/>
        <v>30828</v>
      </c>
    </row>
    <row r="34" spans="1:7" s="7" customFormat="1" ht="15.75" hidden="1" customHeight="1" x14ac:dyDescent="0.25">
      <c r="A34" s="91">
        <v>20</v>
      </c>
      <c r="B34" s="91" t="s">
        <v>310</v>
      </c>
      <c r="C34" s="91" t="s">
        <v>311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314</v>
      </c>
      <c r="C35" s="91" t="s">
        <v>315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316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92" t="s">
        <v>91</v>
      </c>
      <c r="B37" s="93"/>
      <c r="C37" s="93"/>
      <c r="D37" s="93"/>
      <c r="E37" s="93"/>
      <c r="F37" s="94"/>
      <c r="G37" s="60">
        <f>SUM(G15:G36)</f>
        <v>592125.24</v>
      </c>
    </row>
    <row r="38" spans="1:7" s="7" customFormat="1" ht="19.5" thickBot="1" x14ac:dyDescent="0.3">
      <c r="A38" s="106" t="s">
        <v>0</v>
      </c>
      <c r="B38" s="107"/>
      <c r="C38" s="108"/>
      <c r="D38" s="107"/>
      <c r="E38" s="107"/>
      <c r="F38" s="107"/>
      <c r="G38" s="109"/>
    </row>
    <row r="39" spans="1:7" s="7" customFormat="1" ht="16.5" hidden="1" thickBot="1" x14ac:dyDescent="0.3">
      <c r="A39" s="16">
        <v>20</v>
      </c>
      <c r="B39" s="47" t="s">
        <v>181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ht="16.5" hidden="1" thickBot="1" x14ac:dyDescent="0.3">
      <c r="A40" s="15">
        <v>21</v>
      </c>
      <c r="B40" s="48" t="s">
        <v>182</v>
      </c>
      <c r="C40" s="55" t="s">
        <v>70</v>
      </c>
      <c r="D40" s="51" t="s">
        <v>61</v>
      </c>
      <c r="E40" s="25"/>
      <c r="F40" s="39">
        <v>40416</v>
      </c>
      <c r="G40" s="61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183</v>
      </c>
      <c r="C41" s="55" t="s">
        <v>71</v>
      </c>
      <c r="D41" s="51" t="s">
        <v>61</v>
      </c>
      <c r="E41" s="25"/>
      <c r="F41" s="39">
        <v>59326</v>
      </c>
      <c r="G41" s="61">
        <f t="shared" si="0"/>
        <v>0</v>
      </c>
    </row>
    <row r="42" spans="1:7" s="77" customFormat="1" ht="31.5" hidden="1" customHeight="1" x14ac:dyDescent="0.25">
      <c r="A42" s="64">
        <v>23</v>
      </c>
      <c r="B42" s="48" t="s">
        <v>184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185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186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187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/>
      <c r="F46" s="39">
        <v>243048</v>
      </c>
      <c r="G46" s="61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/>
      <c r="F47" s="43">
        <v>280827</v>
      </c>
      <c r="G47" s="61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163</v>
      </c>
      <c r="D49" s="51" t="s">
        <v>72</v>
      </c>
      <c r="E49" s="25"/>
      <c r="F49" s="39">
        <v>425045</v>
      </c>
      <c r="G49" s="61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1">
        <f t="shared" si="0"/>
        <v>0</v>
      </c>
    </row>
    <row r="51" spans="1:7" s="7" customFormat="1" ht="16.5" hidden="1" thickBot="1" x14ac:dyDescent="0.3">
      <c r="A51" s="15">
        <v>32</v>
      </c>
      <c r="B51" s="47" t="s">
        <v>37</v>
      </c>
      <c r="C51" s="55" t="s">
        <v>319</v>
      </c>
      <c r="D51" s="51" t="s">
        <v>72</v>
      </c>
      <c r="E51" s="25"/>
      <c r="F51" s="39">
        <v>555734</v>
      </c>
      <c r="G51" s="61">
        <f t="shared" si="0"/>
        <v>0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164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165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166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167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168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169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170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171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172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173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174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175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176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177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178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179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180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hidden="1" customHeight="1" x14ac:dyDescent="0.25">
      <c r="A69" s="33">
        <v>50</v>
      </c>
      <c r="B69" s="47" t="s">
        <v>55</v>
      </c>
      <c r="C69" s="55" t="s">
        <v>204</v>
      </c>
      <c r="D69" s="52" t="s">
        <v>206</v>
      </c>
      <c r="E69" s="34"/>
      <c r="F69" s="43">
        <v>3664</v>
      </c>
      <c r="G69" s="61">
        <f t="shared" si="0"/>
        <v>0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205</v>
      </c>
      <c r="D70" s="51" t="s">
        <v>206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hidden="1" thickBot="1" x14ac:dyDescent="0.3">
      <c r="A72" s="103" t="s">
        <v>92</v>
      </c>
      <c r="B72" s="104"/>
      <c r="C72" s="93"/>
      <c r="D72" s="104"/>
      <c r="E72" s="104"/>
      <c r="F72" s="105"/>
      <c r="G72" s="60">
        <f>SUM(G39:G71)</f>
        <v>0</v>
      </c>
    </row>
    <row r="73" spans="1:7" s="7" customFormat="1" ht="19.5" thickBot="1" x14ac:dyDescent="0.3">
      <c r="A73" s="106" t="s">
        <v>130</v>
      </c>
      <c r="B73" s="107"/>
      <c r="C73" s="107"/>
      <c r="D73" s="107"/>
      <c r="E73" s="107"/>
      <c r="F73" s="107"/>
      <c r="G73" s="110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317</v>
      </c>
      <c r="D76" s="50" t="s">
        <v>318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188</v>
      </c>
      <c r="D77" s="50" t="s">
        <v>190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189</v>
      </c>
      <c r="D78" s="51" t="s">
        <v>190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3" t="s">
        <v>138</v>
      </c>
      <c r="B79" s="104"/>
      <c r="C79" s="104"/>
      <c r="D79" s="104"/>
      <c r="E79" s="104"/>
      <c r="F79" s="105"/>
      <c r="G79" s="35">
        <f>SUM(G74:G78)</f>
        <v>0</v>
      </c>
    </row>
    <row r="80" spans="1:7" s="7" customFormat="1" ht="19.5" thickBot="1" x14ac:dyDescent="0.3">
      <c r="A80" s="106" t="s">
        <v>74</v>
      </c>
      <c r="B80" s="107"/>
      <c r="C80" s="107"/>
      <c r="D80" s="107"/>
      <c r="E80" s="107"/>
      <c r="F80" s="107"/>
      <c r="G80" s="110"/>
    </row>
    <row r="81" spans="1:7" s="7" customFormat="1" ht="15.75" customHeight="1" thickBot="1" x14ac:dyDescent="0.3">
      <c r="A81" s="16">
        <v>57</v>
      </c>
      <c r="B81" s="47" t="s">
        <v>121</v>
      </c>
      <c r="C81" s="53" t="s">
        <v>191</v>
      </c>
      <c r="D81" s="50" t="s">
        <v>68</v>
      </c>
      <c r="E81" s="24">
        <v>1</v>
      </c>
      <c r="F81" s="38">
        <v>442739</v>
      </c>
      <c r="G81" s="40">
        <f>E81*F81</f>
        <v>442739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192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193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213</v>
      </c>
      <c r="C84" s="54" t="s">
        <v>194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214</v>
      </c>
      <c r="C85" s="54" t="s">
        <v>195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215</v>
      </c>
      <c r="C86" s="54" t="s">
        <v>196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216</v>
      </c>
      <c r="C87" s="54" t="s">
        <v>197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217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hidden="1" thickBot="1" x14ac:dyDescent="0.3">
      <c r="A89" s="16">
        <v>65</v>
      </c>
      <c r="B89" s="47" t="s">
        <v>218</v>
      </c>
      <c r="C89" s="54" t="s">
        <v>132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x14ac:dyDescent="0.25">
      <c r="A90" s="16">
        <v>66</v>
      </c>
      <c r="B90" s="47" t="s">
        <v>219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220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221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222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223</v>
      </c>
      <c r="C94" s="54" t="s">
        <v>198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224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225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226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227</v>
      </c>
      <c r="C98" s="54" t="s">
        <v>199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228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229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230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231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232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233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234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235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236</v>
      </c>
      <c r="C107" s="55" t="s">
        <v>207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hidden="1" customHeight="1" x14ac:dyDescent="0.25">
      <c r="A108" s="16">
        <v>84</v>
      </c>
      <c r="B108" s="48" t="s">
        <v>237</v>
      </c>
      <c r="C108" s="55" t="s">
        <v>208</v>
      </c>
      <c r="D108" s="51" t="s">
        <v>68</v>
      </c>
      <c r="E108" s="25"/>
      <c r="F108" s="39">
        <v>8969</v>
      </c>
      <c r="G108" s="61">
        <f t="shared" si="0"/>
        <v>0</v>
      </c>
    </row>
    <row r="109" spans="1:7" s="7" customFormat="1" ht="16.5" hidden="1" customHeight="1" x14ac:dyDescent="0.25">
      <c r="A109" s="16">
        <v>85</v>
      </c>
      <c r="B109" s="48" t="s">
        <v>238</v>
      </c>
      <c r="C109" s="55" t="s">
        <v>200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239</v>
      </c>
      <c r="C110" s="54" t="s">
        <v>201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240</v>
      </c>
      <c r="C111" s="54" t="s">
        <v>202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241</v>
      </c>
      <c r="C112" s="54" t="s">
        <v>203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242</v>
      </c>
      <c r="C113" s="54" t="s">
        <v>209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243</v>
      </c>
      <c r="C114" s="54" t="s">
        <v>210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244</v>
      </c>
      <c r="C115" s="54" t="s">
        <v>211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245</v>
      </c>
      <c r="C116" s="54" t="s">
        <v>212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246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3" t="s">
        <v>93</v>
      </c>
      <c r="B118" s="104"/>
      <c r="C118" s="104"/>
      <c r="D118" s="104"/>
      <c r="E118" s="104"/>
      <c r="F118" s="105"/>
      <c r="G118" s="35">
        <f>SUM(G81:G117)</f>
        <v>442739</v>
      </c>
    </row>
    <row r="119" spans="1:7" s="7" customFormat="1" ht="19.5" thickBot="1" x14ac:dyDescent="0.3">
      <c r="A119" s="106" t="s">
        <v>250</v>
      </c>
      <c r="B119" s="107"/>
      <c r="C119" s="107"/>
      <c r="D119" s="107"/>
      <c r="E119" s="107"/>
      <c r="F119" s="107"/>
      <c r="G119" s="110"/>
    </row>
    <row r="120" spans="1:7" s="7" customFormat="1" ht="15.75" hidden="1" customHeight="1" x14ac:dyDescent="0.25">
      <c r="A120" s="16">
        <v>94</v>
      </c>
      <c r="B120" s="47" t="s">
        <v>247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248</v>
      </c>
      <c r="C121" s="55" t="s">
        <v>87</v>
      </c>
      <c r="D121" s="51" t="s">
        <v>90</v>
      </c>
      <c r="E121" s="25"/>
      <c r="F121" s="39">
        <v>833</v>
      </c>
      <c r="G121" s="41">
        <f t="shared" si="0"/>
        <v>0</v>
      </c>
    </row>
    <row r="122" spans="1:7" s="7" customFormat="1" ht="16.5" hidden="1" thickBot="1" x14ac:dyDescent="0.3">
      <c r="A122" s="15">
        <v>96</v>
      </c>
      <c r="B122" s="48" t="s">
        <v>249</v>
      </c>
      <c r="C122" s="55" t="s">
        <v>88</v>
      </c>
      <c r="D122" s="51" t="s">
        <v>90</v>
      </c>
      <c r="E122" s="25"/>
      <c r="F122" s="39">
        <v>823</v>
      </c>
      <c r="G122" s="61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251</v>
      </c>
      <c r="C123" s="63" t="s">
        <v>252</v>
      </c>
      <c r="D123" s="50" t="s">
        <v>253</v>
      </c>
      <c r="E123" s="24"/>
      <c r="F123" s="38">
        <v>292900</v>
      </c>
      <c r="G123" s="42">
        <f>E123*F123</f>
        <v>0</v>
      </c>
    </row>
    <row r="124" spans="1:7" s="7" customFormat="1" ht="16.5" hidden="1" thickBot="1" x14ac:dyDescent="0.3">
      <c r="A124" s="103" t="s">
        <v>254</v>
      </c>
      <c r="B124" s="104"/>
      <c r="C124" s="104"/>
      <c r="D124" s="104"/>
      <c r="E124" s="104"/>
      <c r="F124" s="105"/>
      <c r="G124" s="35">
        <f>SUM(G120:G123)</f>
        <v>0</v>
      </c>
    </row>
    <row r="125" spans="1:7" s="7" customFormat="1" ht="19.5" thickBot="1" x14ac:dyDescent="0.3">
      <c r="A125" s="106" t="s">
        <v>94</v>
      </c>
      <c r="B125" s="107"/>
      <c r="C125" s="107"/>
      <c r="D125" s="107"/>
      <c r="E125" s="107"/>
      <c r="F125" s="107"/>
      <c r="G125" s="110"/>
    </row>
    <row r="126" spans="1:7" s="7" customFormat="1" ht="16.5" hidden="1" customHeight="1" x14ac:dyDescent="0.25">
      <c r="A126" s="16">
        <v>98</v>
      </c>
      <c r="B126" s="47" t="s">
        <v>260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261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262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x14ac:dyDescent="0.25">
      <c r="A129" s="15">
        <v>101</v>
      </c>
      <c r="B129" s="48" t="s">
        <v>263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x14ac:dyDescent="0.25">
      <c r="A130" s="16">
        <v>102</v>
      </c>
      <c r="B130" s="48" t="s">
        <v>264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x14ac:dyDescent="0.25">
      <c r="A131" s="15">
        <v>103</v>
      </c>
      <c r="B131" s="48" t="s">
        <v>265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x14ac:dyDescent="0.25">
      <c r="A132" s="16">
        <v>104</v>
      </c>
      <c r="B132" s="48" t="s">
        <v>266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x14ac:dyDescent="0.25">
      <c r="A133" s="16">
        <v>105</v>
      </c>
      <c r="B133" s="48" t="s">
        <v>267</v>
      </c>
      <c r="C133" s="55" t="s">
        <v>255</v>
      </c>
      <c r="D133" s="50" t="s">
        <v>206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x14ac:dyDescent="0.25">
      <c r="A134" s="16">
        <v>106</v>
      </c>
      <c r="B134" s="48" t="s">
        <v>268</v>
      </c>
      <c r="C134" s="55" t="s">
        <v>256</v>
      </c>
      <c r="D134" s="50" t="s">
        <v>206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269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270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271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272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273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274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275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276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277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3" t="s">
        <v>95</v>
      </c>
      <c r="B144" s="104"/>
      <c r="C144" s="104"/>
      <c r="D144" s="104"/>
      <c r="E144" s="104"/>
      <c r="F144" s="105"/>
      <c r="G144" s="37">
        <f>SUM(G126:G143)</f>
        <v>0</v>
      </c>
    </row>
    <row r="145" spans="1:7" s="7" customFormat="1" ht="19.5" thickBot="1" x14ac:dyDescent="0.3">
      <c r="A145" s="106" t="s">
        <v>278</v>
      </c>
      <c r="B145" s="107"/>
      <c r="C145" s="107"/>
      <c r="D145" s="107"/>
      <c r="E145" s="107"/>
      <c r="F145" s="107"/>
      <c r="G145" s="110"/>
    </row>
    <row r="146" spans="1:7" s="7" customFormat="1" ht="15.75" hidden="1" customHeight="1" x14ac:dyDescent="0.25">
      <c r="A146" s="16">
        <v>116</v>
      </c>
      <c r="B146" s="47" t="s">
        <v>294</v>
      </c>
      <c r="C146" s="53" t="s">
        <v>279</v>
      </c>
      <c r="D146" s="50" t="s">
        <v>287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295</v>
      </c>
      <c r="C147" s="55" t="s">
        <v>280</v>
      </c>
      <c r="D147" s="50" t="s">
        <v>288</v>
      </c>
      <c r="E147" s="25">
        <v>0.34</v>
      </c>
      <c r="F147" s="39">
        <v>47510.81</v>
      </c>
      <c r="G147" s="41">
        <f t="shared" si="3"/>
        <v>16153.6754</v>
      </c>
    </row>
    <row r="148" spans="1:7" s="7" customFormat="1" ht="15.75" hidden="1" customHeight="1" x14ac:dyDescent="0.25">
      <c r="A148" s="16">
        <v>118</v>
      </c>
      <c r="B148" s="48" t="s">
        <v>296</v>
      </c>
      <c r="C148" s="55" t="s">
        <v>281</v>
      </c>
      <c r="D148" s="50" t="s">
        <v>287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297</v>
      </c>
      <c r="C149" s="55" t="s">
        <v>282</v>
      </c>
      <c r="D149" s="50" t="s">
        <v>288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298</v>
      </c>
      <c r="C150" s="55" t="s">
        <v>283</v>
      </c>
      <c r="D150" s="50" t="s">
        <v>287</v>
      </c>
      <c r="E150" s="25">
        <v>1</v>
      </c>
      <c r="F150" s="39">
        <v>108715.6</v>
      </c>
      <c r="G150" s="41">
        <f t="shared" si="3"/>
        <v>108715.6</v>
      </c>
    </row>
    <row r="151" spans="1:7" s="7" customFormat="1" ht="15.75" hidden="1" customHeight="1" x14ac:dyDescent="0.25">
      <c r="A151" s="15">
        <v>121</v>
      </c>
      <c r="B151" s="48" t="s">
        <v>299</v>
      </c>
      <c r="C151" s="55" t="s">
        <v>284</v>
      </c>
      <c r="D151" s="50" t="s">
        <v>287</v>
      </c>
      <c r="E151" s="25"/>
      <c r="F151" s="39">
        <v>343917.6</v>
      </c>
      <c r="G151" s="41">
        <f t="shared" si="3"/>
        <v>0</v>
      </c>
    </row>
    <row r="152" spans="1:7" s="7" customFormat="1" ht="31.5" hidden="1" x14ac:dyDescent="0.25">
      <c r="A152" s="16">
        <v>122</v>
      </c>
      <c r="B152" s="48" t="s">
        <v>300</v>
      </c>
      <c r="C152" s="55" t="s">
        <v>292</v>
      </c>
      <c r="D152" s="50" t="s">
        <v>291</v>
      </c>
      <c r="E152" s="25"/>
      <c r="F152" s="39">
        <v>40374.29</v>
      </c>
      <c r="G152" s="41">
        <f t="shared" si="3"/>
        <v>0</v>
      </c>
    </row>
    <row r="153" spans="1:7" s="7" customFormat="1" ht="31.5" customHeight="1" x14ac:dyDescent="0.25">
      <c r="A153" s="15">
        <v>123</v>
      </c>
      <c r="B153" s="48" t="s">
        <v>301</v>
      </c>
      <c r="C153" s="55" t="s">
        <v>293</v>
      </c>
      <c r="D153" s="50" t="s">
        <v>291</v>
      </c>
      <c r="E153" s="25">
        <v>0.68</v>
      </c>
      <c r="F153" s="39">
        <v>56241.599999999999</v>
      </c>
      <c r="G153" s="41">
        <f t="shared" si="3"/>
        <v>38244.288</v>
      </c>
    </row>
    <row r="154" spans="1:7" s="7" customFormat="1" ht="31.5" hidden="1" customHeight="1" x14ac:dyDescent="0.25">
      <c r="A154" s="16">
        <v>124</v>
      </c>
      <c r="B154" s="48" t="s">
        <v>302</v>
      </c>
      <c r="C154" s="55" t="s">
        <v>285</v>
      </c>
      <c r="D154" s="50" t="s">
        <v>287</v>
      </c>
      <c r="E154" s="25"/>
      <c r="F154" s="39">
        <v>13318.85</v>
      </c>
      <c r="G154" s="41">
        <f t="shared" si="3"/>
        <v>0</v>
      </c>
    </row>
    <row r="155" spans="1:7" s="7" customFormat="1" ht="32.25" thickBot="1" x14ac:dyDescent="0.3">
      <c r="A155" s="15">
        <v>125</v>
      </c>
      <c r="B155" s="48" t="s">
        <v>303</v>
      </c>
      <c r="C155" s="55" t="s">
        <v>286</v>
      </c>
      <c r="D155" s="50" t="s">
        <v>289</v>
      </c>
      <c r="E155" s="25">
        <v>0.34</v>
      </c>
      <c r="F155" s="39">
        <v>21056.87</v>
      </c>
      <c r="G155" s="41">
        <f t="shared" si="3"/>
        <v>7159.3357999999998</v>
      </c>
    </row>
    <row r="156" spans="1:7" s="7" customFormat="1" ht="16.5" hidden="1" thickBot="1" x14ac:dyDescent="0.3">
      <c r="A156" s="16">
        <v>126</v>
      </c>
      <c r="B156" s="48" t="s">
        <v>304</v>
      </c>
      <c r="C156" s="55" t="s">
        <v>290</v>
      </c>
      <c r="D156" s="50" t="s">
        <v>287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3" t="s">
        <v>323</v>
      </c>
      <c r="B157" s="104"/>
      <c r="C157" s="104"/>
      <c r="D157" s="104"/>
      <c r="E157" s="104"/>
      <c r="F157" s="105"/>
      <c r="G157" s="37">
        <f>SUM(G146:G156)</f>
        <v>170272.89920000001</v>
      </c>
    </row>
    <row r="158" spans="1:7" s="7" customFormat="1" ht="19.5" thickBot="1" x14ac:dyDescent="0.3">
      <c r="A158" s="106" t="s">
        <v>126</v>
      </c>
      <c r="B158" s="107"/>
      <c r="C158" s="107"/>
      <c r="D158" s="107"/>
      <c r="E158" s="107"/>
      <c r="F158" s="107"/>
      <c r="G158" s="110"/>
    </row>
    <row r="159" spans="1:7" s="36" customFormat="1" ht="18.75" x14ac:dyDescent="0.3">
      <c r="A159" s="16">
        <v>127</v>
      </c>
      <c r="B159" s="47" t="s">
        <v>305</v>
      </c>
      <c r="C159" s="53" t="s">
        <v>258</v>
      </c>
      <c r="D159" s="50" t="s">
        <v>257</v>
      </c>
      <c r="E159" s="24">
        <v>1.1399999999999999</v>
      </c>
      <c r="F159" s="38">
        <v>20889.439999999999</v>
      </c>
      <c r="G159" s="40">
        <f>E159*F159</f>
        <v>23813.961599999995</v>
      </c>
    </row>
    <row r="160" spans="1:7" s="7" customFormat="1" ht="16.5" thickBot="1" x14ac:dyDescent="0.3">
      <c r="A160" s="15">
        <v>128</v>
      </c>
      <c r="B160" s="48" t="s">
        <v>306</v>
      </c>
      <c r="C160" s="55" t="s">
        <v>259</v>
      </c>
      <c r="D160" s="51" t="s">
        <v>257</v>
      </c>
      <c r="E160" s="25">
        <v>2.2799999999999998</v>
      </c>
      <c r="F160" s="39">
        <v>11519.76</v>
      </c>
      <c r="G160" s="41">
        <f>E160*F160</f>
        <v>26265.052799999998</v>
      </c>
    </row>
    <row r="161" spans="1:7" x14ac:dyDescent="0.2">
      <c r="A161" s="111" t="s">
        <v>127</v>
      </c>
      <c r="B161" s="112"/>
      <c r="C161" s="112"/>
      <c r="D161" s="112"/>
      <c r="E161" s="112"/>
      <c r="F161" s="113"/>
      <c r="G161" s="83">
        <f>SUM(G159:G160)</f>
        <v>50079.014399999993</v>
      </c>
    </row>
    <row r="162" spans="1:7" ht="32.25" hidden="1" customHeight="1" thickBot="1" x14ac:dyDescent="0.25">
      <c r="A162" s="85">
        <v>129</v>
      </c>
      <c r="B162" s="86" t="s">
        <v>307</v>
      </c>
      <c r="C162" s="114" t="s">
        <v>308</v>
      </c>
      <c r="D162" s="115"/>
      <c r="E162" s="115"/>
      <c r="F162" s="116"/>
      <c r="G162" s="87">
        <v>0</v>
      </c>
    </row>
    <row r="163" spans="1:7" s="7" customFormat="1" ht="19.5" thickBot="1" x14ac:dyDescent="0.3">
      <c r="A163" s="117" t="s">
        <v>109</v>
      </c>
      <c r="B163" s="118"/>
      <c r="C163" s="118"/>
      <c r="D163" s="118"/>
      <c r="E163" s="118"/>
      <c r="F163" s="119"/>
      <c r="G163" s="84">
        <f>SUM(G37,G72,G79,G118,G124,G144,G157,G161)+G162</f>
        <v>1255216.1536000001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20" t="s">
        <v>320</v>
      </c>
      <c r="B166" s="120"/>
      <c r="C166" s="120"/>
      <c r="D166" s="120"/>
      <c r="E166" s="120"/>
      <c r="F166" s="120"/>
      <c r="G166" s="12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255 216,15"/>
        <filter val="108 715,60"/>
        <filter val="133 598,24"/>
        <filter val="16 153,68"/>
        <filter val="170 272,90"/>
        <filter val="23 813,96"/>
        <filter val="249 804,00"/>
        <filter val="26 265,05"/>
        <filter val="30 828,00"/>
        <filter val="38 244,29"/>
        <filter val="442 739,00"/>
        <filter val="50 079,01"/>
        <filter val="592 125,24"/>
        <filter val="7"/>
        <filter val="7 159,34"/>
        <filter val="81 976,00"/>
        <filter val="95 919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2018-02-26T23:09:18Z</cp:lastPrinted>
  <dcterms:created xsi:type="dcterms:W3CDTF">1996-10-08T23:32:33Z</dcterms:created>
  <dcterms:modified xsi:type="dcterms:W3CDTF">2018-04-09T03:27:32Z</dcterms:modified>
</cp:coreProperties>
</file>