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60"/>
  </bookViews>
  <sheets>
    <sheet name="Смета " sheetId="4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4" l="1"/>
  <c r="G21" i="4"/>
  <c r="G38" i="4"/>
  <c r="G35" i="4"/>
  <c r="G16" i="4" l="1"/>
  <c r="G13" i="4"/>
  <c r="G25" i="4" l="1"/>
</calcChain>
</file>

<file path=xl/sharedStrings.xml><?xml version="1.0" encoding="utf-8"?>
<sst xmlns="http://schemas.openxmlformats.org/spreadsheetml/2006/main" count="67" uniqueCount="54">
  <si>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</si>
  <si>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</si>
  <si>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</si>
  <si>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</si>
  <si>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</si>
  <si>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</si>
  <si>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</si>
  <si>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</si>
  <si>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</si>
  <si>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</si>
  <si>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</si>
  <si>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</si>
  <si>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</si>
  <si>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</si>
  <si>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</si>
  <si>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</si>
  <si>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</si>
  <si>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</si>
  <si>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</si>
  <si>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</si>
  <si>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</si>
  <si>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</si>
  <si>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Т. 48 Пр.3</t>
  </si>
  <si>
    <t>Полевые работы</t>
  </si>
  <si>
    <t>Прочие расходы</t>
  </si>
  <si>
    <t>Внутренний транспорт</t>
  </si>
  <si>
    <t>%</t>
  </si>
  <si>
    <t>и ликвидация работ</t>
  </si>
  <si>
    <t xml:space="preserve">Организация </t>
  </si>
  <si>
    <t>Внешний транспорт</t>
  </si>
  <si>
    <t>Камеральные работы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</si>
  <si>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</si>
  <si>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</si>
  <si>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</si>
  <si>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</si>
  <si>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</si>
  <si>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</si>
  <si>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</si>
  <si>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</si>
  <si>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Составил: Инженер-сметчик 2 кат. ГРП    ____________________________Е.В. Пауль</t>
  </si>
  <si>
    <t>3 категория 1:2000</t>
  </si>
  <si>
    <t>Приложение 1</t>
  </si>
  <si>
    <t>Проверил: Руководитель ГРП           _________________________________ Т.Г. Соловьева</t>
  </si>
  <si>
    <t>111*0,8*340*3,99</t>
  </si>
  <si>
    <t>2004 г. П.13</t>
  </si>
  <si>
    <t>(1265*0,608+246*1,08*0,8*5,2)*1,03*1,73*13,9</t>
  </si>
  <si>
    <t>(46424,64+30825,14)*0,06</t>
  </si>
  <si>
    <t>на оформление правоустанавливающих документов на земельные участки под объектами строительства, расположенными в зоне функционирования СП «СЭС», «ВЭС», «ЗЭС» филиала АО «ДРСК» «Амурские ЭС». ВЛ-35кВ Невер-Линейная (Сковородинский район, Неверский сельсовет).</t>
  </si>
  <si>
    <t>Административное сопровждение схемы границ использования земель(части). (Подготовка актов по закреплению границ ЗУ на местности)</t>
  </si>
  <si>
    <t>130*1,73*13,9*3</t>
  </si>
  <si>
    <t>(46424,64+30825,14)*0,0875</t>
  </si>
  <si>
    <t>Т. 4 Пр. § 1</t>
  </si>
  <si>
    <t>(46424,64+30825,14)*0,14</t>
  </si>
  <si>
    <t>2004 г. Т.5  §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</si>
</sst>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43" fontId="1" fillId="0" borderId="1" xfId="1" applyFont="1" applyBorder="1" applyAlignment="1"/>
    <xf numFmtId="43" fontId="0" fillId="0" borderId="0" xfId="1" applyFont="1"/>
    <xf numFmtId="43" fontId="0" fillId="0" borderId="0" xfId="0" applyNumberFormat="1"/>
    <xf numFmtId="0" fontId="3" fillId="0" borderId="7" xfId="0" applyFont="1" applyFill="1" applyBorder="1"/>
    <xf numFmtId="0" fontId="3" fillId="0" borderId="7" xfId="0" applyFont="1" applyBorder="1" applyAlignment="1"/>
    <xf numFmtId="0" fontId="3" fillId="0" borderId="7" xfId="0" applyFont="1" applyBorder="1"/>
    <xf numFmtId="0" fontId="3" fillId="0" borderId="9" xfId="0" applyFont="1" applyBorder="1"/>
    <xf numFmtId="0" fontId="3" fillId="0" borderId="8" xfId="0" applyFont="1" applyFill="1" applyBorder="1"/>
    <xf numFmtId="0" fontId="3" fillId="0" borderId="8" xfId="0" applyFont="1" applyBorder="1" applyAlignment="1"/>
    <xf numFmtId="0" fontId="3" fillId="0" borderId="8" xfId="0" applyFont="1" applyBorder="1"/>
    <xf numFmtId="2" fontId="3" fillId="0" borderId="8" xfId="0" applyNumberFormat="1" applyFont="1" applyBorder="1" applyProtection="1"/>
    <xf numFmtId="0" fontId="3" fillId="0" borderId="12" xfId="0" applyFont="1" applyFill="1" applyBorder="1"/>
    <xf numFmtId="0" fontId="3" fillId="0" borderId="12" xfId="0" applyFont="1" applyBorder="1" applyAlignment="1"/>
    <xf numFmtId="0" fontId="3" fillId="0" borderId="12" xfId="0" applyFont="1" applyBorder="1"/>
    <xf numFmtId="2" fontId="3" fillId="0" borderId="8" xfId="0" applyNumberFormat="1" applyFont="1" applyBorder="1"/>
    <xf numFmtId="0" fontId="3" fillId="0" borderId="5" xfId="0" applyFont="1" applyBorder="1" applyAlignment="1"/>
    <xf numFmtId="0" fontId="3" fillId="0" borderId="10" xfId="0" applyFont="1" applyBorder="1"/>
    <xf numFmtId="0" fontId="3" fillId="0" borderId="5" xfId="0" applyFont="1" applyBorder="1"/>
    <xf numFmtId="0" fontId="3" fillId="0" borderId="14" xfId="0" applyFont="1" applyBorder="1" applyAlignment="1"/>
    <xf numFmtId="0" fontId="3" fillId="0" borderId="13" xfId="0" applyFont="1" applyBorder="1"/>
    <xf numFmtId="0" fontId="3" fillId="0" borderId="0" xfId="0" applyFont="1"/>
    <xf numFmtId="0" fontId="3" fillId="0" borderId="14" xfId="0" applyFont="1" applyBorder="1"/>
    <xf numFmtId="0" fontId="3" fillId="0" borderId="12" xfId="0" applyFont="1" applyBorder="1" applyAlignment="1">
      <alignment horizontal="center" vertical="center"/>
    </xf>
    <xf numFmtId="2" fontId="0" fillId="0" borderId="0" xfId="0" applyNumberFormat="1"/>
    <xf numFmtId="0" fontId="3" fillId="0" borderId="7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/>
    </xf>
    <xf numFmtId="43" fontId="1" fillId="0" borderId="0" xfId="1" applyFont="1" applyBorder="1" applyAlignment="1"/>
    <xf numFmtId="43" fontId="3" fillId="0" borderId="14" xfId="1" applyFont="1" applyBorder="1" applyAlignment="1">
      <alignment horizontal="right" wrapText="1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view="pageBreakPreview" topLeftCell="A4" zoomScaleNormal="100" zoomScaleSheetLayoutView="100" workbookViewId="0">
      <selection activeCell="G29" sqref="G29"/>
    </sheetView>
  </sheetViews>
  <sheetFormatPr defaultRowHeight="15" x14ac:dyDescent="0.25"/>
  <cols>
    <col min="2" max="2" width="22.7109375" customWidth="1"/>
    <col min="5" max="5" width="21.28515625" customWidth="1"/>
    <col min="6" max="6" width="25" customWidth="1"/>
    <col min="7" max="7" width="19" customWidth="1"/>
    <col min="8" max="8" width="19.140625" customWidth="1"/>
    <col min="10" max="10" width="14.5703125" bestFit="1" customWidth="1"/>
  </cols>
  <sheetData>
    <row r="1" spans="1:10" x14ac:dyDescent="0.25">
      <c r="A1" s="56" t="s">
        <v>0</v>
      </c>
      <c r="B1" s="56"/>
      <c r="C1" s="56"/>
      <c r="D1" s="56"/>
      <c r="E1" s="56"/>
      <c r="F1" s="56"/>
      <c r="G1" s="56"/>
    </row>
    <row r="2" spans="1:10" x14ac:dyDescent="0.25">
      <c r="A2" s="56" t="s">
        <v>1</v>
      </c>
      <c r="B2" s="56"/>
      <c r="C2" s="56"/>
      <c r="D2" s="56"/>
      <c r="E2" s="56"/>
      <c r="F2" s="56"/>
      <c r="G2" s="56"/>
    </row>
    <row r="4" spans="1:10" ht="15" customHeight="1" x14ac:dyDescent="0.25">
      <c r="A4" s="53" t="s">
        <v>34</v>
      </c>
      <c r="B4" s="53"/>
      <c r="D4" s="57" t="s">
        <v>47</v>
      </c>
      <c r="E4" s="57"/>
      <c r="F4" s="57"/>
      <c r="G4" s="57"/>
    </row>
    <row r="5" spans="1:10" x14ac:dyDescent="0.25">
      <c r="A5" t="s">
        <v>35</v>
      </c>
      <c r="D5" s="57"/>
      <c r="E5" s="57"/>
      <c r="F5" s="57"/>
      <c r="G5" s="57"/>
    </row>
    <row r="6" spans="1:10" x14ac:dyDescent="0.25">
      <c r="A6" t="s">
        <v>36</v>
      </c>
      <c r="D6" s="57"/>
      <c r="E6" s="57"/>
      <c r="F6" s="57"/>
      <c r="G6" s="57"/>
    </row>
    <row r="7" spans="1:10" x14ac:dyDescent="0.25">
      <c r="A7" t="s">
        <v>37</v>
      </c>
      <c r="D7" s="58"/>
      <c r="E7" s="58"/>
      <c r="F7" s="58"/>
      <c r="G7" s="58"/>
    </row>
    <row r="8" spans="1:10" ht="17.25" customHeight="1" x14ac:dyDescent="0.25">
      <c r="A8" s="54" t="s">
        <v>2</v>
      </c>
      <c r="B8" s="6" t="s">
        <v>6</v>
      </c>
      <c r="C8" s="39" t="s">
        <v>3</v>
      </c>
      <c r="D8" s="39" t="s">
        <v>4</v>
      </c>
      <c r="E8" s="3" t="s">
        <v>12</v>
      </c>
      <c r="F8" s="39" t="s">
        <v>38</v>
      </c>
      <c r="G8" s="41" t="s">
        <v>5</v>
      </c>
    </row>
    <row r="9" spans="1:10" ht="15" customHeight="1" x14ac:dyDescent="0.25">
      <c r="A9" s="55"/>
      <c r="B9" s="2" t="s">
        <v>7</v>
      </c>
      <c r="C9" s="40"/>
      <c r="D9" s="40"/>
      <c r="E9" s="4" t="s">
        <v>13</v>
      </c>
      <c r="F9" s="40"/>
      <c r="G9" s="42"/>
    </row>
    <row r="10" spans="1:10" ht="1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</row>
    <row r="11" spans="1:10" ht="15" customHeight="1" x14ac:dyDescent="0.25">
      <c r="A11" s="43" t="s">
        <v>23</v>
      </c>
      <c r="B11" s="43"/>
      <c r="C11" s="43"/>
      <c r="D11" s="43"/>
      <c r="E11" s="43"/>
      <c r="F11" s="43"/>
      <c r="G11" s="43"/>
    </row>
    <row r="12" spans="1:10" x14ac:dyDescent="0.25">
      <c r="A12" s="44">
        <v>1</v>
      </c>
      <c r="B12" s="10" t="s">
        <v>9</v>
      </c>
      <c r="C12" s="11" t="s">
        <v>10</v>
      </c>
      <c r="D12" s="12">
        <v>4</v>
      </c>
      <c r="E12" s="13" t="s">
        <v>14</v>
      </c>
      <c r="F12" s="13"/>
      <c r="G12" s="12"/>
      <c r="H12" s="8"/>
    </row>
    <row r="13" spans="1:10" x14ac:dyDescent="0.25">
      <c r="A13" s="45"/>
      <c r="B13" s="14" t="s">
        <v>8</v>
      </c>
      <c r="C13" s="15" t="s">
        <v>11</v>
      </c>
      <c r="D13" s="16">
        <v>5.2</v>
      </c>
      <c r="E13" s="16" t="s">
        <v>15</v>
      </c>
      <c r="F13" s="48" t="s">
        <v>45</v>
      </c>
      <c r="G13" s="17">
        <f>(1265*0.608+246*1.08*0.8*5.2)*1.03*1.73*13.9</f>
        <v>46424.63956140801</v>
      </c>
    </row>
    <row r="14" spans="1:10" ht="15.75" customHeight="1" x14ac:dyDescent="0.25">
      <c r="A14" s="46"/>
      <c r="B14" s="18" t="s">
        <v>40</v>
      </c>
      <c r="C14" s="19"/>
      <c r="D14" s="20"/>
      <c r="E14" s="20" t="s">
        <v>41</v>
      </c>
      <c r="F14" s="49"/>
      <c r="G14" s="20"/>
      <c r="J14" s="9"/>
    </row>
    <row r="15" spans="1:10" x14ac:dyDescent="0.25">
      <c r="A15" s="44">
        <v>2</v>
      </c>
      <c r="B15" s="10" t="s">
        <v>16</v>
      </c>
      <c r="C15" s="11" t="s">
        <v>10</v>
      </c>
      <c r="D15" s="12"/>
      <c r="E15" s="12" t="s">
        <v>19</v>
      </c>
      <c r="F15" s="12"/>
      <c r="G15" s="12"/>
    </row>
    <row r="16" spans="1:10" x14ac:dyDescent="0.25">
      <c r="A16" s="45"/>
      <c r="B16" s="14" t="s">
        <v>17</v>
      </c>
      <c r="C16" s="15"/>
      <c r="D16" s="16">
        <v>87</v>
      </c>
      <c r="E16" s="16" t="s">
        <v>20</v>
      </c>
      <c r="F16" s="16" t="s">
        <v>43</v>
      </c>
      <c r="G16" s="21">
        <f>111*0.8*D16*3.99</f>
        <v>30825.144000000008</v>
      </c>
      <c r="H16" s="8"/>
    </row>
    <row r="17" spans="1:8" x14ac:dyDescent="0.25">
      <c r="A17" s="45"/>
      <c r="B17" s="14" t="s">
        <v>18</v>
      </c>
      <c r="C17" s="15"/>
      <c r="D17" s="16"/>
      <c r="E17" s="16" t="s">
        <v>21</v>
      </c>
      <c r="F17" s="16"/>
      <c r="G17" s="16"/>
    </row>
    <row r="18" spans="1:8" x14ac:dyDescent="0.25">
      <c r="A18" s="46"/>
      <c r="B18" s="14"/>
      <c r="C18" s="22"/>
      <c r="D18" s="23"/>
      <c r="E18" s="20" t="s">
        <v>22</v>
      </c>
      <c r="F18" s="20"/>
      <c r="G18" s="24"/>
    </row>
    <row r="19" spans="1:8" x14ac:dyDescent="0.25">
      <c r="A19" s="47" t="s">
        <v>24</v>
      </c>
      <c r="B19" s="47"/>
      <c r="C19" s="47"/>
      <c r="D19" s="47"/>
      <c r="E19" s="47"/>
      <c r="F19" s="47"/>
      <c r="G19" s="47"/>
    </row>
    <row r="20" spans="1:8" x14ac:dyDescent="0.25">
      <c r="A20" s="44">
        <v>3</v>
      </c>
      <c r="B20" s="10" t="s">
        <v>25</v>
      </c>
      <c r="C20" s="31" t="s">
        <v>26</v>
      </c>
      <c r="D20" s="12">
        <v>8.75</v>
      </c>
      <c r="E20" s="12" t="s">
        <v>19</v>
      </c>
      <c r="F20" s="12"/>
      <c r="G20" s="12"/>
    </row>
    <row r="21" spans="1:8" x14ac:dyDescent="0.25">
      <c r="A21" s="45"/>
      <c r="B21" s="14"/>
      <c r="C21" s="15"/>
      <c r="D21" s="16"/>
      <c r="E21" s="16" t="s">
        <v>20</v>
      </c>
      <c r="F21" s="16" t="s">
        <v>50</v>
      </c>
      <c r="G21" s="21">
        <f>(G13+G16)*0.075</f>
        <v>5793.7337671056021</v>
      </c>
      <c r="H21" s="8"/>
    </row>
    <row r="22" spans="1:8" x14ac:dyDescent="0.25">
      <c r="A22" s="45"/>
      <c r="B22" s="14"/>
      <c r="C22" s="15"/>
      <c r="D22" s="16"/>
      <c r="E22" s="16" t="s">
        <v>21</v>
      </c>
      <c r="F22" s="16"/>
      <c r="G22" s="16"/>
    </row>
    <row r="23" spans="1:8" x14ac:dyDescent="0.25">
      <c r="A23" s="46"/>
      <c r="B23" s="18"/>
      <c r="C23" s="25"/>
      <c r="D23" s="26"/>
      <c r="E23" s="20" t="s">
        <v>51</v>
      </c>
      <c r="F23" s="20"/>
      <c r="G23" s="20"/>
    </row>
    <row r="24" spans="1:8" x14ac:dyDescent="0.25">
      <c r="A24" s="44">
        <v>4</v>
      </c>
      <c r="B24" s="10" t="s">
        <v>28</v>
      </c>
      <c r="C24" s="31" t="s">
        <v>26</v>
      </c>
      <c r="D24" s="12"/>
      <c r="E24" s="12" t="s">
        <v>19</v>
      </c>
      <c r="F24" s="12"/>
      <c r="G24" s="12"/>
    </row>
    <row r="25" spans="1:8" x14ac:dyDescent="0.25">
      <c r="A25" s="45"/>
      <c r="B25" s="14" t="s">
        <v>27</v>
      </c>
      <c r="C25" s="15"/>
      <c r="D25" s="16"/>
      <c r="E25" s="16" t="s">
        <v>20</v>
      </c>
      <c r="F25" s="16" t="s">
        <v>46</v>
      </c>
      <c r="G25" s="21">
        <f>(G13+G16)*0.06</f>
        <v>4634.9870136844811</v>
      </c>
      <c r="H25" s="8"/>
    </row>
    <row r="26" spans="1:8" x14ac:dyDescent="0.25">
      <c r="A26" s="45"/>
      <c r="B26" s="14"/>
      <c r="C26" s="15"/>
      <c r="D26" s="16"/>
      <c r="E26" s="16" t="s">
        <v>21</v>
      </c>
      <c r="F26" s="16"/>
      <c r="G26" s="16"/>
    </row>
    <row r="27" spans="1:8" x14ac:dyDescent="0.25">
      <c r="A27" s="46"/>
      <c r="B27" s="18"/>
      <c r="C27" s="25"/>
      <c r="D27" s="26"/>
      <c r="E27" s="20" t="s">
        <v>44</v>
      </c>
      <c r="F27" s="20"/>
      <c r="G27" s="20"/>
    </row>
    <row r="28" spans="1:8" x14ac:dyDescent="0.25">
      <c r="A28" s="44">
        <v>5</v>
      </c>
      <c r="B28" s="10" t="s">
        <v>29</v>
      </c>
      <c r="C28" s="31" t="s">
        <v>26</v>
      </c>
      <c r="D28" s="12">
        <v>14</v>
      </c>
      <c r="E28" s="12" t="s">
        <v>19</v>
      </c>
      <c r="F28" s="12"/>
      <c r="G28" s="12"/>
    </row>
    <row r="29" spans="1:8" x14ac:dyDescent="0.25">
      <c r="A29" s="45"/>
      <c r="B29" s="14"/>
      <c r="C29" s="15"/>
      <c r="D29" s="16"/>
      <c r="E29" s="16" t="s">
        <v>20</v>
      </c>
      <c r="F29" s="16" t="s">
        <v>52</v>
      </c>
      <c r="G29" s="21">
        <f>(G13+G16)*0.14</f>
        <v>10814.969698597124</v>
      </c>
      <c r="H29" s="8"/>
    </row>
    <row r="30" spans="1:8" x14ac:dyDescent="0.25">
      <c r="A30" s="45"/>
      <c r="B30" s="14"/>
      <c r="C30" s="15"/>
      <c r="D30" s="16"/>
      <c r="E30" s="16" t="s">
        <v>21</v>
      </c>
      <c r="F30" s="16"/>
      <c r="G30" s="16"/>
    </row>
    <row r="31" spans="1:8" x14ac:dyDescent="0.25">
      <c r="A31" s="46"/>
      <c r="B31" s="18"/>
      <c r="C31" s="25"/>
      <c r="D31" s="26"/>
      <c r="E31" s="20" t="s">
        <v>53</v>
      </c>
      <c r="F31" s="20"/>
      <c r="G31" s="20"/>
    </row>
    <row r="32" spans="1:8" x14ac:dyDescent="0.25">
      <c r="A32" s="47" t="s">
        <v>30</v>
      </c>
      <c r="B32" s="47"/>
      <c r="C32" s="47"/>
      <c r="D32" s="47"/>
      <c r="E32" s="47"/>
      <c r="F32" s="47"/>
      <c r="G32" s="47"/>
    </row>
    <row r="33" spans="1:8" x14ac:dyDescent="0.25">
      <c r="A33" s="44">
        <v>6</v>
      </c>
      <c r="B33" s="59" t="s">
        <v>48</v>
      </c>
      <c r="C33" s="11" t="s">
        <v>31</v>
      </c>
      <c r="D33" s="12"/>
      <c r="E33" s="13" t="s">
        <v>14</v>
      </c>
      <c r="F33" s="13"/>
      <c r="G33" s="12"/>
    </row>
    <row r="34" spans="1:8" x14ac:dyDescent="0.25">
      <c r="A34" s="45"/>
      <c r="B34" s="60"/>
      <c r="C34" s="15"/>
      <c r="D34" s="16">
        <v>3</v>
      </c>
      <c r="E34" s="16" t="s">
        <v>32</v>
      </c>
      <c r="F34" s="27"/>
      <c r="G34" s="21"/>
      <c r="H34" s="8"/>
    </row>
    <row r="35" spans="1:8" x14ac:dyDescent="0.25">
      <c r="A35" s="45"/>
      <c r="B35" s="60"/>
      <c r="C35" s="15"/>
      <c r="D35" s="16"/>
      <c r="E35" s="16"/>
      <c r="F35" s="16" t="s">
        <v>49</v>
      </c>
      <c r="G35" s="16">
        <f>130*1.73*13.9*3</f>
        <v>9378.33</v>
      </c>
    </row>
    <row r="36" spans="1:8" ht="59.25" customHeight="1" x14ac:dyDescent="0.25">
      <c r="A36" s="46"/>
      <c r="B36" s="61"/>
      <c r="C36" s="25"/>
      <c r="D36" s="26"/>
      <c r="E36" s="20"/>
      <c r="F36" s="28"/>
      <c r="G36" s="28"/>
    </row>
    <row r="37" spans="1:8" ht="15" hidden="1" customHeight="1" x14ac:dyDescent="0.25">
      <c r="A37" s="29"/>
      <c r="B37" s="50"/>
      <c r="C37" s="51"/>
      <c r="D37" s="51"/>
      <c r="E37" s="51"/>
      <c r="F37" s="52"/>
      <c r="G37" s="35"/>
      <c r="H37" s="30"/>
    </row>
    <row r="38" spans="1:8" x14ac:dyDescent="0.25">
      <c r="A38" s="1"/>
      <c r="B38" s="36" t="s">
        <v>33</v>
      </c>
      <c r="C38" s="37"/>
      <c r="D38" s="37"/>
      <c r="E38" s="37"/>
      <c r="F38" s="38"/>
      <c r="G38" s="7">
        <f>(G13+G16+G21+G25+G29+G35)</f>
        <v>107871.80404079524</v>
      </c>
      <c r="H38" s="9"/>
    </row>
    <row r="39" spans="1:8" x14ac:dyDescent="0.25">
      <c r="A39" s="32"/>
      <c r="B39" s="33"/>
      <c r="C39" s="33"/>
      <c r="D39" s="33"/>
      <c r="E39" s="33"/>
      <c r="F39" s="33"/>
      <c r="G39" s="34"/>
      <c r="H39" s="9"/>
    </row>
    <row r="41" spans="1:8" x14ac:dyDescent="0.25">
      <c r="B41" t="s">
        <v>39</v>
      </c>
    </row>
    <row r="44" spans="1:8" x14ac:dyDescent="0.25">
      <c r="B44" t="s">
        <v>42</v>
      </c>
    </row>
  </sheetData>
  <mergeCells count="22">
    <mergeCell ref="A4:B4"/>
    <mergeCell ref="A8:A9"/>
    <mergeCell ref="C8:C9"/>
    <mergeCell ref="D8:D9"/>
    <mergeCell ref="A1:G1"/>
    <mergeCell ref="A2:G2"/>
    <mergeCell ref="D4:G7"/>
    <mergeCell ref="B38:F38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A31"/>
    <mergeCell ref="A32:G32"/>
    <mergeCell ref="A33:A36"/>
    <mergeCell ref="B37:F37"/>
    <mergeCell ref="B33:B36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Пауль Евгения Викторовна</cp:lastModifiedBy>
  <cp:lastPrinted>2018-01-22T03:56:44Z</cp:lastPrinted>
  <dcterms:created xsi:type="dcterms:W3CDTF">2017-06-06T02:21:26Z</dcterms:created>
  <dcterms:modified xsi:type="dcterms:W3CDTF">2018-01-22T04:11:07Z</dcterms:modified>
</cp:coreProperties>
</file>