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<sst xmlns="http://schemas.openxmlformats.org/spreadsheetml/2006/main" count="857" uniqueCount="321">
  <si>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</si>
  <si>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</si>
  <si>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</si>
  <si>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</si>
  <si>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</si>
  <si>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</si>
  <si>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</si>
  <si>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</si>
  <si>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</si>
  <si>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</si>
  <si>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</si>
  <si>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</si>
  <si>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</si>
  <si>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</si>
  <si>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</si>
  <si>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</si>
  <si>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</si>
  <si>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</si>
  <si>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</si>
  <si>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</si>
  <si>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</si>
  <si>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</si>
  <si>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</si>
  <si>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</si>
  <si>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</si>
  <si>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</si>
  <si>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</si>
  <si>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</si>
  <si>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</si>
  <si>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</si>
  <si>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</si>
  <si>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</si>
  <si>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</si>
  <si>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</si>
  <si>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</si>
  <si>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</si>
  <si>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</si>
  <si>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</si>
  <si>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</si>
  <si>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</si>
  <si>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</si>
  <si>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</si>
  <si>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</si>
  <si>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</si>
  <si>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</si>
  <si>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</si>
  <si>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</si>
  <si>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</si>
  <si>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</si>
  <si>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</si>
  <si>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</si>
  <si>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</si>
  <si>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</si>
  <si>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</si>
  <si>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</si>
  <si>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</si>
  <si>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</si>
  <si>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</si>
  <si>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</si>
  <si>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</si>
  <si>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</si>
  <si>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</si>
  <si>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</si>
  <si>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</si>
  <si>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</si>
  <si>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</si>
  <si>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</si>
  <si>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</si>
  <si>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</si>
  <si>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</si>
  <si>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</si>
  <si>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</si>
  <si>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</si>
  <si>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</si>
  <si>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</si>
  <si>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</si>
  <si>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</si>
  <si>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</si>
  <si>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</si>
  <si>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</si>
  <si>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</si>
  <si>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</si>
  <si>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</si>
  <si>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</si>
  <si>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</si>
  <si>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</si>
  <si>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</si>
  <si>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</si>
  <si>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</si>
  <si>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</si>
  <si>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</si>
  <si>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</si>
  <si>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</si>
  <si>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</si>
  <si>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</si>
  <si>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</si>
  <si>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</si>
  <si>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</si>
  <si>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</si>
  <si>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</si>
  <si>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</si>
  <si>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</si>
  <si>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</si>
  <si>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</si>
  <si>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</si>
  <si>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</si>
  <si>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</si>
  <si>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</si>
  <si>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</si>
  <si>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</si>
  <si>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</si>
  <si>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</si>
  <si>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</si>
  <si>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</si>
  <si>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</si>
  <si>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</si>
  <si>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</si>
  <si>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</si>
  <si>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</si>
  <si>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</si>
  <si>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</si>
  <si>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</si>
  <si>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</si>
  <si>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</si>
  <si>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</si>
  <si>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</si>
  <si>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</si>
  <si>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</si>
  <si>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</si>
  <si>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</si>
  <si>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</si>
  <si>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</si>
  <si>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</si>
  <si>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</si>
  <si>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</si>
  <si>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</si>
  <si>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</si>
  <si>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</si>
  <si>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</si>
  <si>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</si>
  <si>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</si>
  <si>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</si>
  <si>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</si>
  <si>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</si>
  <si>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</si>
  <si>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</si>
  <si>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</si>
  <si>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</si>
  <si>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</si>
  <si>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</si>
  <si>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</si>
  <si>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</si>
  <si>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</si>
  <si>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</si>
  <si>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</si>
  <si>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</si>
  <si>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</si>
  <si>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</si>
  <si>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</si>
  <si>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</si>
  <si>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</si>
  <si>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</si>
  <si>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</si>
  <si>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</si>
  <si>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</si>
  <si>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</si>
  <si>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</si>
  <si>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</si>
  <si>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</si>
  <si>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</si>
  <si>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</si>
  <si>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</si>
  <si>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</si>
  <si>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</si>
  <si>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</si>
  <si>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</si>
  <si>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</si>
  <si>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</si>
  <si>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</si>
  <si>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</si>
  <si>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</si>
  <si>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</si>
  <si>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</si>
  <si>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</si>
  <si>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</si>
  <si>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</si>
  <si>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</si>
  <si>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</si>
  <si>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</si>
  <si>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</si>
  <si>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</si>
  <si>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</si>
  <si>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</si>
  <si>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</si>
  <si>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</si>
  <si>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</si>
  <si>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</si>
  <si>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</si>
  <si>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</si>
  <si>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</si>
  <si>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</si>
  <si>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</si>
  <si>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</si>
  <si>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</si>
  <si>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</si>
  <si>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</si>
  <si>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</si>
  <si>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</si>
  <si>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</si>
  <si>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</si>
  <si>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</si>
  <si>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</si>
  <si>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</si>
  <si>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</si>
  <si>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</si>
  <si>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</si>
  <si>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</si>
  <si>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</si>
  <si>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</si>
  <si>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</si>
  <si>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</si>
  <si>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</si>
  <si>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</si>
  <si>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</si>
  <si>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</si>
  <si>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</si>
  <si>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</si>
  <si>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</si>
  <si>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</si>
  <si>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</si>
  <si>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</si>
  <si>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</si>
  <si>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</si>
  <si>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</si>
  <si>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</si>
  <si>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</si>
  <si>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</si>
  <si>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</si>
  <si>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</si>
  <si>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</si>
  <si>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</si>
  <si>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</si>
  <si>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</si>
  <si>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</si>
  <si>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</si>
  <si>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</si>
  <si>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</si>
  <si>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</si>
  <si>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</si>
  <si>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</si>
  <si>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</si>
  <si>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</si>
  <si>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</si>
  <si>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</si>
  <si>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</si>
  <si>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</si>
  <si>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</si>
  <si>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</si>
  <si>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</si>
  <si>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</si>
  <si>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</si>
  <si>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</si>
  <si>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</si>
  <si>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</si>
  <si>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</si>
  <si>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</si>
  <si>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</si>
  <si>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</si>
  <si>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</si>
  <si>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</si>
  <si>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</si>
  <si>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</si>
  <si>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</si>
  <si>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</si>
  <si>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</si>
  <si>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</si>
  <si>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</si>
  <si>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</si>
  <si>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</si>
  <si>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</si>
  <si>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</si>
  <si>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</si>
  <si>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</si>
  <si>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</si>
  <si>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</si>
  <si>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</si>
  <si>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</si>
  <si>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</si>
  <si>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</si>
  <si>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</si>
  <si>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</si>
  <si>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</si>
  <si>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</si>
  <si>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</si>
  <si>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</si>
  <si>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</si>
  <si>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</si>
  <si>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</si>
  <si>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</si>
  <si>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</si>
  <si>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</si>
  <si>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</si>
  <si>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</si>
  <si>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</si>
  <si>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</si>
  <si>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</si>
  <si>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</si>
  <si>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</si>
  <si>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</si>
  <si>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</si>
  <si>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</si>
  <si>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</si>
  <si>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</si>
  <si>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</si>
  <si>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</si>
  <si>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</si>
  <si>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</si>
  <si>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</si>
  <si>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</si>
  <si>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</si>
  <si>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Цуканово, п. Перевозное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</si>
</sst>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L12" sqref="L1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112</v>
      </c>
      <c r="B8" s="98"/>
      <c r="C8" s="98"/>
      <c r="D8" s="98"/>
      <c r="E8" s="98"/>
      <c r="F8" s="98"/>
      <c r="G8" s="98"/>
    </row>
    <row r="9" spans="1:15" s="8" customFormat="1" ht="15.75" customHeight="1" x14ac:dyDescent="0.25">
      <c r="A9" s="98" t="s">
        <v>320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G161/1000</f>
        <v>2018.6610357004936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2</v>
      </c>
      <c r="F16" s="39">
        <v>30932</v>
      </c>
      <c r="G16" s="41">
        <f>E16*F16</f>
        <v>61864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2</v>
      </c>
      <c r="F17" s="40">
        <v>60343</v>
      </c>
      <c r="G17" s="42">
        <f t="shared" ref="G17:G138" si="0">E17*F17</f>
        <v>120686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>
        <v>1</v>
      </c>
      <c r="F18" s="40">
        <v>79192</v>
      </c>
      <c r="G18" s="63">
        <f t="shared" si="0"/>
        <v>79192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v>0.16</v>
      </c>
      <c r="F23" s="40">
        <v>379316</v>
      </c>
      <c r="G23" s="42">
        <f t="shared" si="0"/>
        <v>60690.559999999998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352301.56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120" t="s">
        <v>162</v>
      </c>
      <c r="D40" s="70" t="s">
        <v>61</v>
      </c>
      <c r="E40" s="71">
        <v>5</v>
      </c>
      <c r="F40" s="72">
        <v>10493</v>
      </c>
      <c r="G40" s="73">
        <f t="shared" si="0"/>
        <v>52465</v>
      </c>
    </row>
    <row r="41" spans="1:7" s="80" customFormat="1" ht="31.5" x14ac:dyDescent="0.25">
      <c r="A41" s="74">
        <v>24</v>
      </c>
      <c r="B41" s="48" t="s">
        <v>191</v>
      </c>
      <c r="C41" s="119" t="s">
        <v>163</v>
      </c>
      <c r="D41" s="79" t="s">
        <v>61</v>
      </c>
      <c r="E41" s="76">
        <v>4</v>
      </c>
      <c r="F41" s="77">
        <v>20599</v>
      </c>
      <c r="G41" s="81">
        <f t="shared" si="0"/>
        <v>82396</v>
      </c>
    </row>
    <row r="42" spans="1:7" s="80" customFormat="1" ht="31.5" x14ac:dyDescent="0.25">
      <c r="A42" s="74">
        <v>25</v>
      </c>
      <c r="B42" s="49" t="s">
        <v>192</v>
      </c>
      <c r="C42" s="119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0" customFormat="1" x14ac:dyDescent="0.25">
      <c r="A43" s="74">
        <v>26</v>
      </c>
      <c r="B43" s="48" t="s">
        <v>319</v>
      </c>
      <c r="C43" s="119" t="s">
        <v>169</v>
      </c>
      <c r="D43" s="79" t="s">
        <v>72</v>
      </c>
      <c r="E43" s="76">
        <v>0.14000000000000001</v>
      </c>
      <c r="F43" s="77">
        <v>145845</v>
      </c>
      <c r="G43" s="81">
        <f t="shared" ref="G43" si="2">E43*F43</f>
        <v>20418.300000000003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ht="16.5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>
        <v>7.4999999999999997E-2</v>
      </c>
      <c r="F49" s="44">
        <v>476027</v>
      </c>
      <c r="G49" s="63">
        <f t="shared" si="0"/>
        <v>35702.025000000001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94" t="s">
        <v>93</v>
      </c>
      <c r="B71" s="95"/>
      <c r="C71" s="108"/>
      <c r="D71" s="95"/>
      <c r="E71" s="95"/>
      <c r="F71" s="96"/>
      <c r="G71" s="62">
        <f>SUM(G37:G70)</f>
        <v>220602.32499999998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9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94" t="s">
        <v>142</v>
      </c>
      <c r="B77" s="95"/>
      <c r="C77" s="95"/>
      <c r="D77" s="95"/>
      <c r="E77" s="95"/>
      <c r="F77" s="96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9"/>
    </row>
    <row r="79" spans="1:7" s="8" customFormat="1" hidden="1" x14ac:dyDescent="0.25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idden="1" x14ac:dyDescent="0.25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idden="1" x14ac:dyDescent="0.25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idden="1" x14ac:dyDescent="0.25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idden="1" x14ac:dyDescent="0.25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idden="1" x14ac:dyDescent="0.25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idden="1" x14ac:dyDescent="0.25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idden="1" x14ac:dyDescent="0.25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idden="1" x14ac:dyDescent="0.25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225</v>
      </c>
      <c r="C88" s="55" t="s">
        <v>76</v>
      </c>
      <c r="D88" s="51" t="s">
        <v>68</v>
      </c>
      <c r="E88" s="25">
        <v>1</v>
      </c>
      <c r="F88" s="39">
        <v>1096411</v>
      </c>
      <c r="G88" s="42">
        <f t="shared" si="3"/>
        <v>1096411</v>
      </c>
    </row>
    <row r="89" spans="1:7" s="8" customFormat="1" hidden="1" x14ac:dyDescent="0.25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idden="1" x14ac:dyDescent="0.25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idden="1" x14ac:dyDescent="0.25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idden="1" x14ac:dyDescent="0.25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idden="1" x14ac:dyDescent="0.25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idden="1" x14ac:dyDescent="0.25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idden="1" x14ac:dyDescent="0.25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idden="1" x14ac:dyDescent="0.25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idden="1" x14ac:dyDescent="0.25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idden="1" x14ac:dyDescent="0.25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idden="1" x14ac:dyDescent="0.25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idden="1" x14ac:dyDescent="0.25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idden="1" x14ac:dyDescent="0.25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idden="1" x14ac:dyDescent="0.25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idden="1" x14ac:dyDescent="0.25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idden="1" x14ac:dyDescent="0.25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>
        <v>1</v>
      </c>
      <c r="F105" s="40">
        <v>6787</v>
      </c>
      <c r="G105" s="63">
        <f t="shared" si="0"/>
        <v>6787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94" t="s">
        <v>94</v>
      </c>
      <c r="B116" s="95"/>
      <c r="C116" s="95"/>
      <c r="D116" s="95"/>
      <c r="E116" s="95"/>
      <c r="F116" s="96"/>
      <c r="G116" s="36">
        <f>SUM(G79:G115)</f>
        <v>1103198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9"/>
    </row>
    <row r="118" spans="1:7" s="8" customFormat="1" ht="16.5" hidden="1" thickBot="1" x14ac:dyDescent="0.3">
      <c r="A118" s="17">
        <v>94</v>
      </c>
      <c r="B118" s="48" t="s">
        <v>253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ht="16.5" hidden="1" thickBot="1" x14ac:dyDescent="0.3">
      <c r="A119" s="16">
        <v>95</v>
      </c>
      <c r="B119" s="49" t="s">
        <v>254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ht="16.5" hidden="1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hidden="1" thickBot="1" x14ac:dyDescent="0.3">
      <c r="A122" s="94" t="s">
        <v>260</v>
      </c>
      <c r="B122" s="95"/>
      <c r="C122" s="95"/>
      <c r="D122" s="95"/>
      <c r="E122" s="95"/>
      <c r="F122" s="96"/>
      <c r="G122" s="36">
        <f>SUM(G118:G121)</f>
        <v>0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9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94" t="s">
        <v>96</v>
      </c>
      <c r="B142" s="95"/>
      <c r="C142" s="95"/>
      <c r="D142" s="95"/>
      <c r="E142" s="95"/>
      <c r="F142" s="96"/>
      <c r="G142" s="38">
        <f>SUM(G124:G141)</f>
        <v>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9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3</v>
      </c>
      <c r="F144" s="39">
        <v>14253.24</v>
      </c>
      <c r="G144" s="41">
        <f t="shared" ref="G144:G154" si="4">E144*F144</f>
        <v>42759.72</v>
      </c>
    </row>
    <row r="145" spans="1:7" s="8" customFormat="1" hidden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>
        <v>0.75</v>
      </c>
      <c r="F150" s="40">
        <v>40374.29</v>
      </c>
      <c r="G150" s="42">
        <f t="shared" si="4"/>
        <v>30280.717499999999</v>
      </c>
    </row>
    <row r="151" spans="1:7" s="8" customFormat="1" ht="31.5" hidden="1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308</v>
      </c>
      <c r="C152" s="56" t="s">
        <v>291</v>
      </c>
      <c r="D152" s="51" t="s">
        <v>293</v>
      </c>
      <c r="E152" s="26">
        <v>3</v>
      </c>
      <c r="F152" s="40">
        <v>13318.85</v>
      </c>
      <c r="G152" s="42">
        <f t="shared" si="4"/>
        <v>39956.550000000003</v>
      </c>
    </row>
    <row r="153" spans="1:7" s="8" customFormat="1" ht="31.5" hidden="1" x14ac:dyDescent="0.25">
      <c r="A153" s="16">
        <v>125</v>
      </c>
      <c r="B153" s="49" t="s">
        <v>309</v>
      </c>
      <c r="C153" s="56" t="s">
        <v>292</v>
      </c>
      <c r="D153" s="51" t="s">
        <v>295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>
        <v>1</v>
      </c>
      <c r="F154" s="40">
        <v>9978.7296004935015</v>
      </c>
      <c r="G154" s="42">
        <f t="shared" si="4"/>
        <v>9978.7296004935015</v>
      </c>
    </row>
    <row r="155" spans="1:7" s="8" customFormat="1" ht="16.5" thickBot="1" x14ac:dyDescent="0.3">
      <c r="A155" s="94" t="s">
        <v>317</v>
      </c>
      <c r="B155" s="95"/>
      <c r="C155" s="95"/>
      <c r="D155" s="95"/>
      <c r="E155" s="95"/>
      <c r="F155" s="96"/>
      <c r="G155" s="38">
        <f>SUM(G144:G154)</f>
        <v>122975.71710049351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9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2.35</v>
      </c>
      <c r="F157" s="39">
        <v>20889.439999999999</v>
      </c>
      <c r="G157" s="41">
        <f>E157*F157</f>
        <v>49090.184000000001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2.35</v>
      </c>
      <c r="F158" s="40">
        <v>11519.76</v>
      </c>
      <c r="G158" s="42">
        <f>E158*F158</f>
        <v>27071.436000000002</v>
      </c>
    </row>
    <row r="159" spans="1:7" ht="16.5" thickBot="1" x14ac:dyDescent="0.25">
      <c r="A159" s="110" t="s">
        <v>131</v>
      </c>
      <c r="B159" s="111"/>
      <c r="C159" s="111"/>
      <c r="D159" s="111"/>
      <c r="E159" s="111"/>
      <c r="F159" s="112"/>
      <c r="G159" s="86">
        <f>SUM(G157:G158)</f>
        <v>76161.62</v>
      </c>
    </row>
    <row r="160" spans="1:7" ht="32.25" thickBot="1" x14ac:dyDescent="0.25">
      <c r="A160" s="88">
        <v>129</v>
      </c>
      <c r="B160" s="89" t="s">
        <v>314</v>
      </c>
      <c r="C160" s="113" t="s">
        <v>315</v>
      </c>
      <c r="D160" s="114"/>
      <c r="E160" s="114"/>
      <c r="F160" s="115"/>
      <c r="G160" s="90">
        <f>(16*7738.8)+(140*140.00724)</f>
        <v>143421.81359999999</v>
      </c>
    </row>
    <row r="161" spans="1:7" s="8" customFormat="1" ht="19.5" thickBot="1" x14ac:dyDescent="0.3">
      <c r="A161" s="116" t="s">
        <v>110</v>
      </c>
      <c r="B161" s="117"/>
      <c r="C161" s="117"/>
      <c r="D161" s="117"/>
      <c r="E161" s="117"/>
      <c r="F161" s="118"/>
      <c r="G161" s="87">
        <f>SUM(G35,G71,G77,G116,G122,G142,G155,G159)+G160</f>
        <v>2018661.0357004935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93" t="s">
        <v>318</v>
      </c>
      <c r="B164" s="93"/>
      <c r="C164" s="93"/>
      <c r="D164" s="93"/>
      <c r="E164" s="93"/>
      <c r="F164" s="93"/>
      <c r="G164" s="93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096 411,00"/>
        <filter val="1 103 198,00"/>
        <filter val="120 686,00"/>
        <filter val="122 975,72"/>
        <filter val="143 421,81"/>
        <filter val="2 018 661,04"/>
        <filter val="20 418,30"/>
        <filter val="220 602,33"/>
        <filter val="27 071,44"/>
        <filter val="29 621,00"/>
        <filter val="29 869,00"/>
        <filter val="30 280,72"/>
        <filter val="35 702,03"/>
        <filter val="352 301,56"/>
        <filter val="39 956,55"/>
        <filter val="42 759,72"/>
        <filter val="49 090,18"/>
        <filter val="52 465,00"/>
        <filter val="6 787,00"/>
        <filter val="60 690,56"/>
        <filter val="61 864,00"/>
        <filter val="7"/>
        <filter val="76 161,62"/>
        <filter val="79 192,00"/>
        <filter val="82 396,00"/>
        <filter val="9 978,73"/>
      </filters>
    </filterColumn>
  </autoFilter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316</v>
      </c>
      <c r="B8" s="98"/>
      <c r="C8" s="98"/>
      <c r="D8" s="98"/>
      <c r="E8" s="98"/>
      <c r="F8" s="98"/>
      <c r="G8" s="98"/>
    </row>
    <row r="9" spans="1:15" s="8" customFormat="1" x14ac:dyDescent="0.25">
      <c r="A9" s="98" t="s">
        <v>115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0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4" t="s">
        <v>96</v>
      </c>
      <c r="B154" s="95"/>
      <c r="C154" s="95"/>
      <c r="D154" s="95"/>
      <c r="E154" s="95"/>
      <c r="F154" s="96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/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313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2017-11-16T04:36:41Z</cp:lastPrinted>
  <dcterms:created xsi:type="dcterms:W3CDTF">1996-10-08T23:32:33Z</dcterms:created>
  <dcterms:modified xsi:type="dcterms:W3CDTF">2017-11-16T05:02:03Z</dcterms:modified>
</cp:coreProperties>
</file>