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45621"/>
</workbook>
</file>

<file path=xl/calcChain.xml><?xml version="1.0" encoding="utf-8"?>
<calcChain xmlns="http://schemas.openxmlformats.org/spreadsheetml/2006/main">
  <c r="S25" i="36" l="1"/>
  <c r="L28" i="36" l="1"/>
  <c r="N24" i="36"/>
  <c r="S24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S28" i="36" l="1"/>
  <c r="S29" i="36" s="1"/>
  <c r="S21" i="35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S26" i="36" l="1"/>
  <c r="S30" i="36" s="1"/>
  <c r="S31" i="36" s="1"/>
  <c r="S32" i="36" s="1"/>
  <c r="S23" i="35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S33" i="36" l="1"/>
  <c r="S31" i="35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<sst xmlns="http://schemas.openxmlformats.org/spreadsheetml/2006/main" count="461" uniqueCount="60">
  <si>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</si>
  <si>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</si>
  <si>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</si>
  <si>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</si>
  <si>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</si>
  <si>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</si>
  <si>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</si>
  <si>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</si>
  <si>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</si>
  <si>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</si>
  <si>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</si>
  <si>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</si>
  <si>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</si>
  <si>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</si>
  <si>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</si>
  <si>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</si>
  <si>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</si>
  <si>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</si>
  <si>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</si>
  <si>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</si>
  <si>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</si>
  <si>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</si>
  <si>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</si>
  <si>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</si>
  <si>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</si>
  <si>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</si>
  <si>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</si>
  <si>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</si>
  <si>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</si>
  <si>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</si>
  <si>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</si>
  <si>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</si>
  <si>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</si>
  <si>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</si>
  <si>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</si>
  <si>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</si>
  <si>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</si>
  <si>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</si>
  <si>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</si>
  <si>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</si>
  <si>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</si>
  <si>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</si>
  <si>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</si>
  <si>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</si>
  <si>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</si>
  <si>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</si>
  <si>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</si>
  <si>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</si>
  <si>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</si>
  <si>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</si>
  <si>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</si>
  <si>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Незастроенная</t>
  </si>
  <si>
    <t>тб.9 п.5</t>
  </si>
  <si>
    <t>- коэф-т на 2 квартал 2017 г</t>
  </si>
  <si>
    <t>перевод в прогнозые цены 2018 г.</t>
  </si>
  <si>
    <t xml:space="preserve"> - индекс дефлятор на 2018 г.</t>
  </si>
  <si>
    <t>Составил: ___________________________</t>
  </si>
  <si>
    <t>(должность, подпись, расшифровка)</t>
  </si>
  <si>
    <t>Смета №11</t>
  </si>
  <si>
    <t>на производство топографо-геодезических  работ (незастроенная территория)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</si>
</sst>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47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27" fillId="0" borderId="0" xfId="3" applyFont="1" applyAlignment="1">
      <alignment horizontal="left" vertical="top"/>
    </xf>
    <xf numFmtId="49" fontId="28" fillId="0" borderId="0" xfId="3" applyNumberFormat="1" applyFont="1" applyAlignment="1">
      <alignment horizontal="left" vertical="top"/>
    </xf>
    <xf numFmtId="0" fontId="28" fillId="0" borderId="0" xfId="3" applyFont="1" applyAlignment="1">
      <alignment horizontal="left" vertical="top" wrapText="1"/>
    </xf>
    <xf numFmtId="0" fontId="28" fillId="0" borderId="0" xfId="3" applyFont="1" applyAlignment="1">
      <alignment horizontal="center" vertical="top" wrapText="1"/>
    </xf>
    <xf numFmtId="4" fontId="28" fillId="0" borderId="0" xfId="3" applyNumberFormat="1" applyFont="1" applyAlignment="1">
      <alignment horizontal="center" vertical="top"/>
    </xf>
    <xf numFmtId="4" fontId="28" fillId="0" borderId="0" xfId="3" applyNumberFormat="1" applyFont="1" applyAlignment="1">
      <alignment horizontal="right" vertical="top"/>
    </xf>
    <xf numFmtId="0" fontId="29" fillId="0" borderId="0" xfId="0" applyFont="1" applyAlignment="1">
      <alignment horizontal="right" vertical="top"/>
    </xf>
    <xf numFmtId="0" fontId="28" fillId="0" borderId="0" xfId="3" applyFont="1"/>
    <xf numFmtId="4" fontId="27" fillId="0" borderId="0" xfId="3" applyNumberFormat="1" applyFont="1" applyAlignment="1">
      <alignment horizontal="right" vertical="top"/>
    </xf>
    <xf numFmtId="0" fontId="4" fillId="0" borderId="0" xfId="0" applyFont="1"/>
    <xf numFmtId="0" fontId="28" fillId="0" borderId="0" xfId="3" applyFont="1" applyAlignment="1">
      <alignment horizontal="left" vertical="top"/>
    </xf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30" fillId="0" borderId="0" xfId="0" applyFont="1" applyAlignment="1">
      <alignment horizontal="center" vertical="top" wrapText="1"/>
    </xf>
    <xf numFmtId="49" fontId="30" fillId="0" borderId="0" xfId="0" applyNumberFormat="1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29" fillId="0" borderId="0" xfId="0" applyFont="1" applyAlignment="1">
      <alignment horizontal="right" vertical="top" wrapText="1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29" t="s">
        <v>45</v>
      </c>
      <c r="P19" s="129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29"/>
      <c r="P27" s="129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29" t="s">
        <v>45</v>
      </c>
      <c r="P19" s="129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29" t="s">
        <v>45</v>
      </c>
      <c r="P19" s="129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29" t="s">
        <v>45</v>
      </c>
      <c r="P19" s="129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29" t="s">
        <v>45</v>
      </c>
      <c r="P19" s="129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29" t="s">
        <v>45</v>
      </c>
      <c r="P19" s="129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21" ht="19.5" x14ac:dyDescent="0.3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ht="15" x14ac:dyDescent="0.2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ht="34.5" customHeight="1" x14ac:dyDescent="0.25">
      <c r="A5" s="52"/>
      <c r="B5" s="128" t="s">
        <v>44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0" t="s">
        <v>28</v>
      </c>
      <c r="B15" s="133" t="s">
        <v>7</v>
      </c>
      <c r="C15" s="31" t="s">
        <v>31</v>
      </c>
      <c r="D15" s="136" t="s">
        <v>8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0" t="s">
        <v>29</v>
      </c>
    </row>
    <row r="16" spans="1:21" ht="15.75" customHeight="1" x14ac:dyDescent="0.3">
      <c r="A16" s="131"/>
      <c r="B16" s="134"/>
      <c r="C16" s="32" t="s">
        <v>9</v>
      </c>
      <c r="D16" s="139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1"/>
      <c r="S16" s="131"/>
    </row>
    <row r="17" spans="1:22" ht="35.25" customHeight="1" x14ac:dyDescent="0.3">
      <c r="A17" s="132"/>
      <c r="B17" s="135"/>
      <c r="C17" s="93" t="s">
        <v>10</v>
      </c>
      <c r="D17" s="142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4"/>
      <c r="S17" s="132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29" t="s">
        <v>45</v>
      </c>
      <c r="P19" s="129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29"/>
      <c r="P27" s="129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9"/>
  <sheetViews>
    <sheetView tabSelected="1" topLeftCell="A16" zoomScale="80" zoomScaleNormal="80" workbookViewId="0">
      <selection activeCell="S19" sqref="S19"/>
    </sheetView>
  </sheetViews>
  <sheetFormatPr defaultRowHeight="12.75" outlineLevelRow="2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0" s="118" customFormat="1" ht="15.75" outlineLevel="2" x14ac:dyDescent="0.25">
      <c r="A1" s="109"/>
      <c r="B1" s="110"/>
      <c r="C1" s="111"/>
      <c r="D1" s="112"/>
      <c r="E1" s="113"/>
      <c r="F1" s="114"/>
      <c r="G1" s="115"/>
      <c r="H1" s="116"/>
      <c r="J1" s="116"/>
      <c r="K1" s="116"/>
      <c r="L1" s="116"/>
      <c r="M1" s="116"/>
      <c r="N1" s="116"/>
      <c r="P1" s="115"/>
      <c r="Q1" s="115"/>
      <c r="S1" s="117"/>
    </row>
    <row r="2" spans="1:20" s="118" customFormat="1" ht="15.75" outlineLevel="1" x14ac:dyDescent="0.25">
      <c r="A2" s="119"/>
      <c r="B2" s="110"/>
      <c r="C2" s="111"/>
      <c r="D2" s="112"/>
      <c r="E2" s="113"/>
      <c r="F2" s="114"/>
      <c r="G2" s="115"/>
      <c r="H2" s="116"/>
      <c r="J2" s="116"/>
      <c r="K2" s="116"/>
      <c r="L2" s="116"/>
      <c r="M2" s="116"/>
      <c r="N2" s="116"/>
      <c r="P2" s="115"/>
      <c r="Q2" s="115"/>
      <c r="S2" s="114"/>
    </row>
    <row r="3" spans="1:20" s="118" customFormat="1" ht="15.75" outlineLevel="1" x14ac:dyDescent="0.25">
      <c r="A3" s="119"/>
      <c r="B3" s="110"/>
      <c r="C3" s="111"/>
      <c r="D3" s="112"/>
      <c r="E3" s="113"/>
      <c r="F3" s="114"/>
      <c r="G3" s="115"/>
      <c r="H3" s="116"/>
      <c r="J3" s="116"/>
      <c r="K3" s="116"/>
      <c r="L3" s="116"/>
      <c r="M3" s="116"/>
      <c r="N3" s="116"/>
      <c r="P3" s="115"/>
      <c r="Q3" s="115"/>
      <c r="S3" s="114"/>
    </row>
    <row r="4" spans="1:20" s="118" customFormat="1" ht="15.75" outlineLevel="1" x14ac:dyDescent="0.25">
      <c r="A4" s="119"/>
      <c r="B4" s="110"/>
      <c r="C4" s="111"/>
      <c r="D4" s="112"/>
      <c r="E4" s="113"/>
      <c r="F4" s="114"/>
      <c r="G4" s="115"/>
      <c r="H4" s="116"/>
      <c r="J4" s="116"/>
      <c r="K4" s="116"/>
      <c r="L4" s="116"/>
      <c r="M4" s="116"/>
      <c r="N4" s="116"/>
      <c r="P4" s="115"/>
      <c r="Q4" s="115"/>
      <c r="S4" s="114"/>
    </row>
    <row r="5" spans="1:20" s="118" customFormat="1" ht="15.75" outlineLevel="1" x14ac:dyDescent="0.25">
      <c r="A5" s="119"/>
      <c r="B5" s="110"/>
      <c r="C5" s="111"/>
      <c r="D5" s="112"/>
      <c r="E5" s="113"/>
      <c r="F5" s="114"/>
      <c r="G5" s="115"/>
      <c r="H5" s="116"/>
      <c r="J5" s="116"/>
      <c r="K5" s="116"/>
      <c r="L5" s="116"/>
      <c r="M5" s="116"/>
      <c r="N5" s="116"/>
      <c r="P5" s="115"/>
      <c r="Q5" s="115"/>
      <c r="S5" s="114"/>
    </row>
    <row r="6" spans="1:20" ht="15.75" x14ac:dyDescent="0.25">
      <c r="A6" s="102"/>
    </row>
    <row r="7" spans="1:20" ht="19.5" x14ac:dyDescent="0.35">
      <c r="A7" s="126" t="s">
        <v>58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20" ht="19.5" x14ac:dyDescent="0.35">
      <c r="A8" s="126" t="s">
        <v>59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20" ht="15" x14ac:dyDescent="0.2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</row>
    <row r="10" spans="1:20" ht="34.5" customHeight="1" x14ac:dyDescent="0.25">
      <c r="A10" s="52"/>
      <c r="B10" s="128" t="s">
        <v>50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"/>
    </row>
    <row r="11" spans="1:20" ht="12" customHeight="1" x14ac:dyDescent="0.25">
      <c r="A11" s="52"/>
      <c r="B11" s="28"/>
      <c r="C11" s="27"/>
      <c r="D11" s="52"/>
      <c r="E11" s="53"/>
      <c r="F11" s="53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</row>
    <row r="12" spans="1:20" ht="15" x14ac:dyDescent="0.25">
      <c r="A12" s="28"/>
      <c r="B12" s="28"/>
      <c r="C12" s="28"/>
      <c r="D12" s="27"/>
      <c r="E12" s="54"/>
      <c r="F12" s="5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55"/>
    </row>
    <row r="13" spans="1:20" ht="15" customHeight="1" x14ac:dyDescent="0.3">
      <c r="A13" s="52"/>
      <c r="B13" s="24" t="s">
        <v>48</v>
      </c>
      <c r="C13" s="25">
        <v>1</v>
      </c>
      <c r="D13" s="56"/>
      <c r="E13" s="53"/>
      <c r="F13" s="5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</row>
    <row r="14" spans="1:20" ht="15.75" x14ac:dyDescent="0.3">
      <c r="A14" s="28"/>
      <c r="B14" s="24" t="s">
        <v>2</v>
      </c>
      <c r="C14" s="25" t="s">
        <v>37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0" ht="15.75" x14ac:dyDescent="0.3">
      <c r="A15" s="28"/>
      <c r="B15" s="24" t="s">
        <v>3</v>
      </c>
      <c r="C15" s="25" t="s">
        <v>51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55"/>
    </row>
    <row r="16" spans="1:20" ht="15.75" x14ac:dyDescent="0.3">
      <c r="A16" s="28"/>
      <c r="B16" s="24" t="s">
        <v>5</v>
      </c>
      <c r="C16" s="25" t="s">
        <v>6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55"/>
    </row>
    <row r="17" spans="1:22" ht="15.75" x14ac:dyDescent="0.3">
      <c r="A17" s="28"/>
      <c r="B17" s="24" t="s">
        <v>30</v>
      </c>
      <c r="C17" s="25">
        <v>0.5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55"/>
    </row>
    <row r="18" spans="1:22" ht="15.75" x14ac:dyDescent="0.3">
      <c r="A18" s="28"/>
      <c r="B18" s="24" t="s">
        <v>33</v>
      </c>
      <c r="C18" s="25">
        <v>1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55"/>
    </row>
    <row r="19" spans="1:22" ht="15.75" x14ac:dyDescent="0.25">
      <c r="A19" s="28"/>
      <c r="B19" s="57"/>
      <c r="C19" s="58"/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55"/>
    </row>
    <row r="20" spans="1:22" ht="17.25" customHeight="1" x14ac:dyDescent="0.3">
      <c r="A20" s="130" t="s">
        <v>28</v>
      </c>
      <c r="B20" s="133" t="s">
        <v>7</v>
      </c>
      <c r="C20" s="31" t="s">
        <v>31</v>
      </c>
      <c r="D20" s="136" t="s">
        <v>8</v>
      </c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8"/>
      <c r="S20" s="130" t="s">
        <v>29</v>
      </c>
    </row>
    <row r="21" spans="1:22" ht="15.75" customHeight="1" x14ac:dyDescent="0.3">
      <c r="A21" s="131"/>
      <c r="B21" s="134"/>
      <c r="C21" s="32" t="s">
        <v>9</v>
      </c>
      <c r="D21" s="139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1"/>
      <c r="S21" s="131"/>
    </row>
    <row r="22" spans="1:22" ht="35.25" customHeight="1" x14ac:dyDescent="0.3">
      <c r="A22" s="132"/>
      <c r="B22" s="135"/>
      <c r="C22" s="93" t="s">
        <v>10</v>
      </c>
      <c r="D22" s="142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4"/>
      <c r="S22" s="132"/>
    </row>
    <row r="23" spans="1:22" ht="16.5" customHeight="1" x14ac:dyDescent="0.3">
      <c r="A23" s="29"/>
      <c r="B23" s="33" t="s">
        <v>11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59"/>
    </row>
    <row r="24" spans="1:22" ht="32.25" customHeight="1" x14ac:dyDescent="0.2">
      <c r="A24" s="104">
        <v>1</v>
      </c>
      <c r="B24" s="103" t="s">
        <v>42</v>
      </c>
      <c r="C24" s="106" t="s">
        <v>52</v>
      </c>
      <c r="D24" s="106">
        <v>2432</v>
      </c>
      <c r="E24" s="39" t="s">
        <v>12</v>
      </c>
      <c r="F24" s="107">
        <v>1.3</v>
      </c>
      <c r="G24" s="107" t="s">
        <v>12</v>
      </c>
      <c r="H24" s="107">
        <v>0.85</v>
      </c>
      <c r="I24" s="107" t="s">
        <v>12</v>
      </c>
      <c r="J24" s="107">
        <v>1.3</v>
      </c>
      <c r="K24" s="107" t="s">
        <v>12</v>
      </c>
      <c r="L24" s="107">
        <v>1.55</v>
      </c>
      <c r="M24" s="107" t="s">
        <v>12</v>
      </c>
      <c r="N24" s="108">
        <f>C13</f>
        <v>1</v>
      </c>
      <c r="O24" s="129" t="s">
        <v>49</v>
      </c>
      <c r="P24" s="129"/>
      <c r="Q24" s="97"/>
      <c r="S24" s="61">
        <f>D24*F24*H24*J24*L24*N24</f>
        <v>5415.0303999999996</v>
      </c>
    </row>
    <row r="25" spans="1:22" ht="17.25" customHeight="1" x14ac:dyDescent="0.3">
      <c r="A25" s="104"/>
      <c r="B25" s="103" t="s">
        <v>14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61">
        <f>S24</f>
        <v>5415.0303999999996</v>
      </c>
    </row>
    <row r="26" spans="1:22" ht="17.25" customHeight="1" x14ac:dyDescent="0.3">
      <c r="A26" s="104">
        <v>2</v>
      </c>
      <c r="B26" s="103" t="s">
        <v>15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64">
        <v>1.06</v>
      </c>
      <c r="S26" s="61">
        <f>S25*R26</f>
        <v>5739.9322240000001</v>
      </c>
      <c r="U26" s="8"/>
      <c r="V26" s="8"/>
    </row>
    <row r="27" spans="1:22" ht="15" customHeight="1" x14ac:dyDescent="0.3">
      <c r="A27" s="104"/>
      <c r="B27" s="45" t="s">
        <v>16</v>
      </c>
      <c r="C27" s="34"/>
      <c r="D27" s="34"/>
      <c r="E27" s="35"/>
      <c r="F27" s="35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62"/>
      <c r="U27" s="8"/>
      <c r="V27" s="8"/>
    </row>
    <row r="28" spans="1:22" ht="19.5" customHeight="1" x14ac:dyDescent="0.3">
      <c r="A28" s="104">
        <v>3</v>
      </c>
      <c r="B28" s="103" t="s">
        <v>36</v>
      </c>
      <c r="C28" s="106" t="s">
        <v>52</v>
      </c>
      <c r="D28" s="106">
        <v>589</v>
      </c>
      <c r="E28" s="39" t="s">
        <v>12</v>
      </c>
      <c r="F28" s="107">
        <v>1.3</v>
      </c>
      <c r="G28" s="107" t="s">
        <v>12</v>
      </c>
      <c r="H28" s="107">
        <v>1.1000000000000001</v>
      </c>
      <c r="I28" s="107" t="s">
        <v>12</v>
      </c>
      <c r="J28" s="107">
        <v>1.75</v>
      </c>
      <c r="K28" s="107" t="s">
        <v>12</v>
      </c>
      <c r="L28" s="107">
        <f>C13</f>
        <v>1</v>
      </c>
      <c r="M28" s="107" t="s">
        <v>49</v>
      </c>
      <c r="N28" s="107"/>
      <c r="O28" s="129"/>
      <c r="P28" s="129"/>
      <c r="Q28" s="25"/>
      <c r="R28" s="60"/>
      <c r="S28" s="61">
        <f>D28*F28*H28*J28*L28</f>
        <v>1473.9725000000001</v>
      </c>
      <c r="U28" s="8"/>
      <c r="V28" s="8"/>
    </row>
    <row r="29" spans="1:22" ht="15.75" x14ac:dyDescent="0.3">
      <c r="A29" s="104"/>
      <c r="B29" s="41" t="s">
        <v>17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S28</f>
        <v>1473.9725000000001</v>
      </c>
    </row>
    <row r="30" spans="1:22" ht="15.75" x14ac:dyDescent="0.3">
      <c r="A30" s="104"/>
      <c r="B30" s="29" t="s">
        <v>18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61">
        <f>S26+S29</f>
        <v>7213.904724</v>
      </c>
    </row>
    <row r="31" spans="1:22" ht="19.5" customHeight="1" x14ac:dyDescent="0.3">
      <c r="A31" s="104">
        <v>4</v>
      </c>
      <c r="B31" s="103" t="s">
        <v>54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>
        <v>3.99</v>
      </c>
      <c r="R31" s="64">
        <v>1.05</v>
      </c>
      <c r="S31" s="61">
        <f>S30*Q31*R31</f>
        <v>30222.653841198004</v>
      </c>
      <c r="T31" s="10"/>
      <c r="U31" s="8"/>
    </row>
    <row r="32" spans="1:22" ht="15.75" x14ac:dyDescent="0.3">
      <c r="A32" s="104"/>
      <c r="B32" s="29" t="s">
        <v>20</v>
      </c>
      <c r="C32" s="34"/>
      <c r="D32" s="47"/>
      <c r="E32" s="48"/>
      <c r="F32" s="48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>
        <v>0.18</v>
      </c>
      <c r="S32" s="61">
        <f>S31*R32</f>
        <v>5440.0776914156404</v>
      </c>
      <c r="U32" s="9"/>
      <c r="V32" s="9"/>
    </row>
    <row r="33" spans="1:34" ht="15.75" x14ac:dyDescent="0.3">
      <c r="A33" s="105"/>
      <c r="B33" s="30" t="s">
        <v>21</v>
      </c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66">
        <f>S31+S32</f>
        <v>35662.731532613645</v>
      </c>
    </row>
    <row r="34" spans="1:34" ht="21" customHeight="1" x14ac:dyDescent="0.3">
      <c r="A34" s="25"/>
      <c r="B34" s="24"/>
      <c r="C34" s="28"/>
      <c r="D34" s="28"/>
      <c r="E34" s="26"/>
      <c r="F34" s="26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4.25" customHeight="1" x14ac:dyDescent="0.3">
      <c r="B35" s="68" t="s">
        <v>47</v>
      </c>
      <c r="C35" s="2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3.5" customHeight="1" x14ac:dyDescent="0.3">
      <c r="A36" s="69"/>
      <c r="B36" s="70"/>
      <c r="C36" s="55"/>
      <c r="D36" s="55"/>
      <c r="E36" s="57"/>
      <c r="F36" s="57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67"/>
    </row>
    <row r="37" spans="1:34" ht="17.25" customHeight="1" x14ac:dyDescent="0.25">
      <c r="A37" s="71" t="s">
        <v>22</v>
      </c>
      <c r="B37" s="72"/>
      <c r="C37" s="73"/>
      <c r="D37" s="73"/>
      <c r="E37" s="74"/>
      <c r="F37" s="74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5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1.3</v>
      </c>
      <c r="B38" s="77" t="s">
        <v>23</v>
      </c>
      <c r="C38" s="78"/>
      <c r="D38" s="78"/>
      <c r="E38" s="79"/>
      <c r="F38" s="79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1"/>
      <c r="S38" s="81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4.25" x14ac:dyDescent="0.25">
      <c r="A39" s="71">
        <v>0.85</v>
      </c>
      <c r="B39" s="77" t="s">
        <v>24</v>
      </c>
      <c r="C39" s="78"/>
      <c r="D39" s="78"/>
      <c r="E39" s="82"/>
      <c r="F39" s="8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3"/>
      <c r="S39" s="73"/>
      <c r="T39" s="76"/>
      <c r="U39" s="76"/>
      <c r="V39" s="7"/>
      <c r="W39" s="7"/>
      <c r="X39" s="7"/>
      <c r="Y39" s="7"/>
      <c r="Z39" s="7"/>
      <c r="AA39" s="7"/>
      <c r="AB39" s="7"/>
      <c r="AC39" s="7"/>
      <c r="AD39" s="7"/>
      <c r="AE39" s="11"/>
    </row>
    <row r="40" spans="1:34" ht="15.75" x14ac:dyDescent="0.25">
      <c r="A40" s="71">
        <v>1.3</v>
      </c>
      <c r="B40" s="77" t="s">
        <v>32</v>
      </c>
      <c r="C40" s="83"/>
      <c r="D40" s="83"/>
      <c r="E40" s="84"/>
      <c r="F40" s="84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12"/>
      <c r="S40" s="12"/>
      <c r="T40" s="12"/>
      <c r="U40" s="12"/>
      <c r="V40" s="12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13"/>
      <c r="AH40" s="14"/>
    </row>
    <row r="41" spans="1:34" ht="14.25" x14ac:dyDescent="0.25">
      <c r="A41" s="71">
        <v>1.1000000000000001</v>
      </c>
      <c r="B41" s="77" t="s">
        <v>25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1.75</v>
      </c>
      <c r="B42" s="77" t="s">
        <v>26</v>
      </c>
      <c r="C42" s="78"/>
      <c r="D42" s="78"/>
      <c r="E42" s="82"/>
      <c r="F42" s="82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3"/>
      <c r="S42" s="73"/>
      <c r="T42" s="76"/>
      <c r="U42" s="76"/>
      <c r="V42" s="7"/>
      <c r="W42" s="7"/>
      <c r="X42" s="7"/>
      <c r="Y42" s="7"/>
      <c r="Z42" s="7"/>
      <c r="AA42" s="7"/>
      <c r="AB42" s="7"/>
      <c r="AC42" s="7"/>
      <c r="AD42" s="13"/>
      <c r="AE42" s="14"/>
    </row>
    <row r="43" spans="1:34" ht="14.25" x14ac:dyDescent="0.25">
      <c r="A43" s="71">
        <v>1.55</v>
      </c>
      <c r="B43" s="77" t="s">
        <v>27</v>
      </c>
      <c r="C43" s="85"/>
      <c r="D43" s="85"/>
      <c r="E43" s="86"/>
      <c r="F43" s="86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7"/>
      <c r="S43" s="87"/>
      <c r="T43" s="88"/>
      <c r="U43" s="88"/>
    </row>
    <row r="44" spans="1:34" ht="14.25" x14ac:dyDescent="0.25">
      <c r="A44" s="71">
        <v>3.99</v>
      </c>
      <c r="B44" s="89" t="s">
        <v>53</v>
      </c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>
        <v>1.05</v>
      </c>
      <c r="B45" s="89" t="s">
        <v>55</v>
      </c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4.25" x14ac:dyDescent="0.25">
      <c r="A46" s="71"/>
      <c r="B46" s="89"/>
      <c r="C46" s="90"/>
      <c r="D46" s="91"/>
      <c r="E46" s="82"/>
      <c r="F46" s="82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3"/>
      <c r="S46" s="73"/>
      <c r="T46" s="92"/>
      <c r="U46" s="92"/>
      <c r="V46" s="15"/>
      <c r="W46" s="15"/>
      <c r="X46" s="15"/>
      <c r="Y46" s="15"/>
      <c r="Z46" s="15"/>
      <c r="AA46" s="15"/>
      <c r="AB46" s="16"/>
      <c r="AC46" s="16"/>
      <c r="AD46" s="16"/>
      <c r="AE46" s="17"/>
    </row>
    <row r="47" spans="1:34" s="121" customFormat="1" x14ac:dyDescent="0.2">
      <c r="A47" s="120"/>
      <c r="B47" s="120"/>
      <c r="C47" s="145" t="s">
        <v>56</v>
      </c>
      <c r="D47" s="145"/>
      <c r="E47" s="145"/>
      <c r="F47" s="145"/>
      <c r="G47" s="145"/>
      <c r="H47" s="145"/>
      <c r="I47" s="145"/>
    </row>
    <row r="48" spans="1:34" s="121" customFormat="1" x14ac:dyDescent="0.2">
      <c r="A48" s="120"/>
      <c r="B48" s="120"/>
      <c r="C48" s="146" t="s">
        <v>57</v>
      </c>
      <c r="D48" s="146"/>
      <c r="E48" s="146"/>
      <c r="F48" s="146"/>
      <c r="G48" s="146"/>
      <c r="H48" s="146"/>
      <c r="I48" s="146"/>
    </row>
    <row r="49" spans="1:23" s="121" customFormat="1" x14ac:dyDescent="0.2">
      <c r="A49" s="120"/>
      <c r="B49" s="120"/>
      <c r="C49" s="122"/>
      <c r="D49" s="123"/>
      <c r="E49" s="124"/>
      <c r="F49" s="122"/>
      <c r="G49" s="125"/>
      <c r="H49" s="125"/>
      <c r="I49" s="125"/>
    </row>
    <row r="50" spans="1:23" x14ac:dyDescent="0.2">
      <c r="B50" s="18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ht="14.25" x14ac:dyDescent="0.2">
      <c r="B51" s="19"/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/>
      <c r="S51" s="4"/>
      <c r="T51" s="4"/>
      <c r="U51" s="4"/>
      <c r="V51" s="4"/>
      <c r="W51" s="4"/>
    </row>
    <row r="52" spans="1:23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ht="27.75" customHeight="1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4"/>
      <c r="T53" s="4"/>
      <c r="U53" s="4"/>
      <c r="V53" s="4"/>
      <c r="W53" s="4"/>
    </row>
    <row r="54" spans="1:23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4"/>
      <c r="S54" s="20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20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20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x14ac:dyDescent="0.2">
      <c r="B59" s="4"/>
      <c r="C59" s="4"/>
      <c r="D59" s="4"/>
      <c r="E59" s="21"/>
      <c r="F59" s="21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</sheetData>
  <mergeCells count="12">
    <mergeCell ref="C47:I47"/>
    <mergeCell ref="C48:I48"/>
    <mergeCell ref="O24:P24"/>
    <mergeCell ref="O28:P28"/>
    <mergeCell ref="A7:S7"/>
    <mergeCell ref="A8:S8"/>
    <mergeCell ref="A9:S9"/>
    <mergeCell ref="B10:S10"/>
    <mergeCell ref="A20:A22"/>
    <mergeCell ref="B20:B22"/>
    <mergeCell ref="D20:R22"/>
    <mergeCell ref="S20:S22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Коротаева Татьяна Витальевна</cp:lastModifiedBy>
  <cp:lastPrinted>2017-11-21T08:58:57Z</cp:lastPrinted>
  <dcterms:created xsi:type="dcterms:W3CDTF">2011-10-12T06:33:52Z</dcterms:created>
  <dcterms:modified xsi:type="dcterms:W3CDTF">2017-12-18T05:48:59Z</dcterms:modified>
</cp:coreProperties>
</file>