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360" windowWidth="15480" windowHeight="7065" tabRatio="264"/>
  </bookViews>
  <sheets>
    <sheet name="Форма 2П" sheetId="1" r:id="rId1"/>
  </sheets>
  <calcPr calcId="145621"/>
</workbook>
</file>

<file path=xl/calcChain.xml><?xml version="1.0" encoding="utf-8"?>
<calcChain xmlns="http://schemas.openxmlformats.org/spreadsheetml/2006/main">
  <c r="I16" i="1" l="1"/>
  <c r="I17" i="1" s="1"/>
  <c r="I18" i="1" s="1"/>
  <c r="I19" i="1" s="1"/>
  <c r="I20" i="1" l="1"/>
  <c r="I21" i="1" s="1"/>
</calcChain>
</file>

<file path=xl/sharedStrings.xml><?xml version="1.0" encoding="utf-8"?>
<sst xmlns="http://schemas.openxmlformats.org/spreadsheetml/2006/main" count="24" uniqueCount="24">
  <si>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</si>
  <si>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</si>
  <si>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</si>
  <si>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</si>
  <si>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</si>
  <si>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</si>
  <si>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</si>
  <si>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Коэф-т 1,234 от п.2</t>
  </si>
  <si>
    <t>прогнозный индекс 
дефлятор</t>
  </si>
  <si>
    <t>НДС</t>
  </si>
  <si>
    <t>Всего по смете: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</si>
  <si>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</si>
  <si>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</si>
  <si>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</si>
  <si>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МДС 81-35.2004 п. 4.100</t>
  </si>
  <si>
    <t>Приморский РЦЦС от 29.09.2011</t>
  </si>
  <si>
    <t>2 кв. 2017 с учётом прогнозного уровня цен на 2018 год</t>
  </si>
  <si>
    <r>
      <t xml:space="preserve">Коэф-т 1.05 от </t>
    </r>
    <r>
      <rPr>
        <sz val="10"/>
        <color indexed="10"/>
        <rFont val="Arial"/>
        <family val="2"/>
        <charset val="204"/>
      </rPr>
      <t>п.3</t>
    </r>
  </si>
  <si>
    <r>
      <t>18% от п.</t>
    </r>
    <r>
      <rPr>
        <sz val="10"/>
        <color indexed="10"/>
        <rFont val="Arial"/>
        <family val="2"/>
        <charset val="204"/>
      </rPr>
      <t>4 с</t>
    </r>
    <r>
      <rPr>
        <sz val="10"/>
        <rFont val="Arial"/>
        <family val="2"/>
        <charset val="204"/>
      </rPr>
      <t xml:space="preserve"> начислениями</t>
    </r>
  </si>
  <si>
    <t>Воздушные линии. Напряжение 3-20 кВ</t>
  </si>
  <si>
    <r>
      <t>Коммунальные инженерные сети и сооружения, 2012 г. Раздел 3. Таблица 18, п.7
A=9,09 тыс.руб; 
Коэфф.перехода в тек.цены:
Ктек = 3.99 (инд.2 кв.2017г.к 01.01.2001 на пр.раб. (Письмо Минстроя России №</t>
    </r>
    <r>
      <rPr>
        <sz val="10"/>
        <color indexed="10"/>
        <rFont val="Arial"/>
        <family val="2"/>
        <charset val="204"/>
      </rPr>
      <t>23090-ХМ-09 от 30.06.2017</t>
    </r>
    <r>
      <rPr>
        <sz val="10"/>
        <rFont val="Arial"/>
        <family val="2"/>
        <charset val="204"/>
      </rPr>
      <t>))
Стадия: Рабочая документация 
Кст = 0,7</t>
    </r>
  </si>
  <si>
    <t>A * Ктек * Кст
9,09 тыс.руб * 3.99 * 0,7</t>
  </si>
  <si>
    <t>Смета №2</t>
  </si>
  <si>
    <t>на проектные (изыскательские) работы (ВЛ 6(10) кВ до 1 км - 1 объект)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</si>
</sst>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6" fillId="0" borderId="0" xfId="0" applyFont="1" applyFill="1" applyAlignment="1">
      <alignment horizontal="left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6"/>
  <sheetViews>
    <sheetView tabSelected="1" workbookViewId="0">
      <selection sqref="A1:I6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7" customFormat="1" ht="15.75" outlineLevel="2" x14ac:dyDescent="0.25">
      <c r="A1" s="31"/>
      <c r="B1" s="32"/>
      <c r="C1" s="33"/>
      <c r="D1" s="34"/>
      <c r="E1" s="35"/>
      <c r="F1" s="36"/>
      <c r="G1" s="17"/>
      <c r="H1" s="37"/>
      <c r="I1" s="38"/>
      <c r="J1" s="37"/>
      <c r="K1" s="37"/>
      <c r="L1" s="37"/>
      <c r="M1" s="37"/>
      <c r="N1" s="37"/>
      <c r="P1" s="17"/>
      <c r="Q1" s="17"/>
    </row>
    <row r="2" spans="1:17" s="27" customFormat="1" ht="15.75" outlineLevel="1" x14ac:dyDescent="0.25">
      <c r="A2" s="39"/>
      <c r="B2" s="32"/>
      <c r="C2" s="33"/>
      <c r="D2" s="34"/>
      <c r="E2" s="35"/>
      <c r="F2" s="36"/>
      <c r="G2" s="17"/>
      <c r="H2" s="37"/>
      <c r="I2" s="36"/>
      <c r="J2" s="37"/>
      <c r="K2" s="37"/>
      <c r="L2" s="37"/>
      <c r="M2" s="37"/>
      <c r="N2" s="37"/>
      <c r="P2" s="17"/>
      <c r="Q2" s="17"/>
    </row>
    <row r="3" spans="1:17" s="27" customFormat="1" ht="15.75" outlineLevel="1" x14ac:dyDescent="0.25">
      <c r="A3" s="39"/>
      <c r="B3" s="32"/>
      <c r="C3" s="33"/>
      <c r="D3" s="34"/>
      <c r="E3" s="35"/>
      <c r="F3" s="36"/>
      <c r="G3" s="17"/>
      <c r="H3" s="37"/>
      <c r="I3" s="36"/>
      <c r="J3" s="37"/>
      <c r="K3" s="37"/>
      <c r="L3" s="37"/>
      <c r="M3" s="37"/>
      <c r="N3" s="37"/>
      <c r="P3" s="17"/>
      <c r="Q3" s="17"/>
    </row>
    <row r="4" spans="1:17" s="27" customFormat="1" ht="15.75" outlineLevel="1" x14ac:dyDescent="0.25">
      <c r="A4" s="39"/>
      <c r="B4" s="32"/>
      <c r="C4" s="33"/>
      <c r="D4" s="34"/>
      <c r="E4" s="35"/>
      <c r="F4" s="36"/>
      <c r="G4" s="17"/>
      <c r="H4" s="37"/>
      <c r="I4" s="36"/>
      <c r="J4" s="37"/>
      <c r="K4" s="37"/>
      <c r="L4" s="37"/>
      <c r="M4" s="37"/>
      <c r="N4" s="37"/>
      <c r="P4" s="17"/>
      <c r="Q4" s="17"/>
    </row>
    <row r="5" spans="1:17" s="27" customFormat="1" ht="15.75" outlineLevel="1" x14ac:dyDescent="0.25">
      <c r="A5" s="39"/>
      <c r="B5" s="32"/>
      <c r="C5" s="33"/>
      <c r="D5" s="34"/>
      <c r="E5" s="35"/>
      <c r="F5" s="36"/>
      <c r="G5" s="17"/>
      <c r="H5" s="37"/>
      <c r="I5" s="36"/>
      <c r="J5" s="37"/>
      <c r="K5" s="37"/>
      <c r="L5" s="37"/>
      <c r="M5" s="37"/>
      <c r="N5" s="37"/>
      <c r="P5" s="17"/>
      <c r="Q5" s="17"/>
    </row>
    <row r="6" spans="1:17" x14ac:dyDescent="0.2">
      <c r="A6" s="18"/>
      <c r="B6" s="19"/>
      <c r="C6" s="20"/>
      <c r="D6" s="21"/>
      <c r="E6" s="3"/>
      <c r="F6" s="22"/>
      <c r="G6" s="22"/>
      <c r="H6" s="18"/>
    </row>
    <row r="9" spans="1:17" ht="12.75" customHeight="1" x14ac:dyDescent="0.2">
      <c r="A9" s="46" t="s">
        <v>22</v>
      </c>
      <c r="B9" s="46"/>
      <c r="C9" s="46"/>
      <c r="D9" s="46"/>
      <c r="E9" s="46"/>
      <c r="F9" s="46"/>
      <c r="G9" s="46"/>
      <c r="H9" s="46"/>
      <c r="I9" s="46"/>
    </row>
    <row r="10" spans="1:17" x14ac:dyDescent="0.2">
      <c r="A10" s="47" t="s">
        <v>23</v>
      </c>
      <c r="B10" s="47"/>
      <c r="C10" s="47"/>
      <c r="D10" s="47"/>
      <c r="E10" s="47"/>
      <c r="F10" s="47"/>
      <c r="G10" s="47"/>
      <c r="H10" s="47"/>
      <c r="I10" s="47"/>
    </row>
    <row r="11" spans="1:17" x14ac:dyDescent="0.2">
      <c r="D11" s="4"/>
      <c r="E11" s="4"/>
      <c r="F11" s="4"/>
      <c r="G11" s="4"/>
    </row>
    <row r="12" spans="1:17" s="27" customFormat="1" ht="29.25" customHeight="1" x14ac:dyDescent="0.25">
      <c r="A12" s="23"/>
      <c r="B12" s="24" t="s">
        <v>11</v>
      </c>
      <c r="C12" s="25"/>
      <c r="E12" s="28"/>
      <c r="F12" s="28"/>
      <c r="G12" s="28"/>
      <c r="H12" s="40" t="s">
        <v>16</v>
      </c>
      <c r="I12" s="40"/>
      <c r="J12" s="26"/>
      <c r="K12" s="17"/>
      <c r="L12" s="17"/>
      <c r="M12" s="17"/>
      <c r="N12" s="17"/>
      <c r="O12" s="17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7" t="s">
        <v>0</v>
      </c>
      <c r="B14" s="48" t="s">
        <v>1</v>
      </c>
      <c r="C14" s="49"/>
      <c r="D14" s="48" t="s">
        <v>2</v>
      </c>
      <c r="E14" s="50"/>
      <c r="F14" s="50"/>
      <c r="G14" s="49"/>
      <c r="H14" s="8" t="s">
        <v>3</v>
      </c>
      <c r="I14" s="7" t="s">
        <v>4</v>
      </c>
    </row>
    <row r="15" spans="1:17" ht="12.75" customHeight="1" x14ac:dyDescent="0.2">
      <c r="A15" s="6">
        <v>1</v>
      </c>
      <c r="B15" s="51">
        <v>2</v>
      </c>
      <c r="C15" s="52"/>
      <c r="D15" s="51">
        <v>3</v>
      </c>
      <c r="E15" s="53"/>
      <c r="F15" s="53"/>
      <c r="G15" s="52"/>
      <c r="H15" s="6">
        <v>4</v>
      </c>
      <c r="I15" s="6">
        <v>5</v>
      </c>
    </row>
    <row r="16" spans="1:17" ht="191.25" customHeight="1" x14ac:dyDescent="0.2">
      <c r="A16" s="10">
        <v>1</v>
      </c>
      <c r="B16" s="41" t="s">
        <v>19</v>
      </c>
      <c r="C16" s="42"/>
      <c r="D16" s="41" t="s">
        <v>20</v>
      </c>
      <c r="E16" s="59"/>
      <c r="F16" s="59"/>
      <c r="G16" s="42"/>
      <c r="H16" s="9" t="s">
        <v>21</v>
      </c>
      <c r="I16" s="11">
        <f>ROUND((9.09 * 3.99 * 0.7) * 1000,2)</f>
        <v>25388.37</v>
      </c>
    </row>
    <row r="17" spans="1:9" ht="12.75" customHeight="1" x14ac:dyDescent="0.2">
      <c r="A17" s="13">
        <v>2</v>
      </c>
      <c r="B17" s="56" t="s">
        <v>5</v>
      </c>
      <c r="C17" s="57"/>
      <c r="D17" s="56"/>
      <c r="E17" s="58"/>
      <c r="F17" s="58"/>
      <c r="G17" s="57"/>
      <c r="H17" s="12"/>
      <c r="I17" s="14">
        <f>ROUND(($I$16),2)</f>
        <v>25388.37</v>
      </c>
    </row>
    <row r="18" spans="1:9" ht="25.5" customHeight="1" x14ac:dyDescent="0.2">
      <c r="A18" s="10">
        <v>3</v>
      </c>
      <c r="B18" s="41" t="s">
        <v>6</v>
      </c>
      <c r="C18" s="42"/>
      <c r="D18" s="43" t="s">
        <v>15</v>
      </c>
      <c r="E18" s="44"/>
      <c r="F18" s="44"/>
      <c r="G18" s="45"/>
      <c r="H18" s="9" t="s">
        <v>7</v>
      </c>
      <c r="I18" s="11">
        <f>ROUND(($I$17) * 1.234 * 1,2)</f>
        <v>31329.25</v>
      </c>
    </row>
    <row r="19" spans="1:9" ht="25.5" customHeight="1" x14ac:dyDescent="0.2">
      <c r="A19" s="10">
        <v>4</v>
      </c>
      <c r="B19" s="41" t="s">
        <v>8</v>
      </c>
      <c r="C19" s="42"/>
      <c r="D19" s="43"/>
      <c r="E19" s="44"/>
      <c r="F19" s="44"/>
      <c r="G19" s="45"/>
      <c r="H19" s="9" t="s">
        <v>17</v>
      </c>
      <c r="I19" s="11">
        <f>I18*1.05</f>
        <v>32895.712500000001</v>
      </c>
    </row>
    <row r="20" spans="1:9" ht="38.25" customHeight="1" x14ac:dyDescent="0.2">
      <c r="A20" s="10">
        <v>5</v>
      </c>
      <c r="B20" s="41" t="s">
        <v>9</v>
      </c>
      <c r="C20" s="42"/>
      <c r="D20" s="43" t="s">
        <v>14</v>
      </c>
      <c r="E20" s="44"/>
      <c r="F20" s="44"/>
      <c r="G20" s="45"/>
      <c r="H20" s="9" t="s">
        <v>18</v>
      </c>
      <c r="I20" s="11">
        <f>I19*0.18</f>
        <v>5921.2282500000001</v>
      </c>
    </row>
    <row r="21" spans="1:9" ht="25.5" customHeight="1" x14ac:dyDescent="0.2">
      <c r="A21" s="13"/>
      <c r="B21" s="56" t="s">
        <v>10</v>
      </c>
      <c r="C21" s="57"/>
      <c r="D21" s="56"/>
      <c r="E21" s="58"/>
      <c r="F21" s="58"/>
      <c r="G21" s="57"/>
      <c r="H21" s="12"/>
      <c r="I21" s="14">
        <f>SUM(I19:I20)</f>
        <v>38816.940750000002</v>
      </c>
    </row>
    <row r="24" spans="1:9" x14ac:dyDescent="0.2">
      <c r="C24" s="54" t="s">
        <v>12</v>
      </c>
      <c r="D24" s="54"/>
      <c r="E24" s="54"/>
      <c r="F24" s="54"/>
      <c r="G24" s="54"/>
      <c r="H24" s="54"/>
      <c r="I24" s="54"/>
    </row>
    <row r="25" spans="1:9" x14ac:dyDescent="0.2">
      <c r="C25" s="55" t="s">
        <v>13</v>
      </c>
      <c r="D25" s="55"/>
      <c r="E25" s="55"/>
      <c r="F25" s="55"/>
      <c r="G25" s="55"/>
      <c r="H25" s="55"/>
      <c r="I25" s="55"/>
    </row>
    <row r="26" spans="1:9" x14ac:dyDescent="0.2">
      <c r="C26" s="16"/>
      <c r="D26" s="29"/>
      <c r="E26" s="15"/>
      <c r="F26" s="16"/>
      <c r="G26" s="30"/>
      <c r="H26" s="30"/>
      <c r="I26" s="30"/>
    </row>
  </sheetData>
  <mergeCells count="21">
    <mergeCell ref="C24:I24"/>
    <mergeCell ref="C25:I25"/>
    <mergeCell ref="B17:C17"/>
    <mergeCell ref="D17:G17"/>
    <mergeCell ref="B16:C16"/>
    <mergeCell ref="D16:G16"/>
    <mergeCell ref="B21:C21"/>
    <mergeCell ref="D21:G21"/>
    <mergeCell ref="B18:C18"/>
    <mergeCell ref="D18:G18"/>
    <mergeCell ref="A9:I9"/>
    <mergeCell ref="A10:I10"/>
    <mergeCell ref="B14:C14"/>
    <mergeCell ref="D14:G14"/>
    <mergeCell ref="B15:C15"/>
    <mergeCell ref="D15:G15"/>
    <mergeCell ref="H12:I12"/>
    <mergeCell ref="B19:C19"/>
    <mergeCell ref="D19:G19"/>
    <mergeCell ref="B20:C20"/>
    <mergeCell ref="D20:G20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Коротаева Татьяна Витальевна</cp:lastModifiedBy>
  <cp:lastPrinted>2016-12-02T06:43:12Z</cp:lastPrinted>
  <dcterms:created xsi:type="dcterms:W3CDTF">2009-10-12T11:06:46Z</dcterms:created>
  <dcterms:modified xsi:type="dcterms:W3CDTF">2017-12-18T05:47:20Z</dcterms:modified>
</cp:coreProperties>
</file>