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H22" i="1" l="1"/>
  <c r="H21" i="1"/>
  <c r="H20" i="1"/>
  <c r="H19" i="1"/>
  <c r="H18" i="1"/>
  <c r="H12" i="1"/>
  <c r="H11" i="1"/>
  <c r="H10" i="1"/>
  <c r="F21" i="1"/>
  <c r="E22" i="1"/>
  <c r="F22" i="1" s="1"/>
  <c r="E21" i="1"/>
  <c r="E20" i="1"/>
  <c r="F20" i="1" s="1"/>
  <c r="E19" i="1"/>
  <c r="F19" i="1" s="1"/>
  <c r="E18" i="1"/>
  <c r="F18" i="1" s="1"/>
  <c r="E17" i="1"/>
  <c r="F17" i="1" s="1"/>
  <c r="H17" i="1" s="1"/>
  <c r="E16" i="1"/>
  <c r="F16" i="1" s="1"/>
  <c r="H16" i="1" s="1"/>
  <c r="E15" i="1"/>
  <c r="F15" i="1" s="1"/>
  <c r="H15" i="1" s="1"/>
  <c r="E14" i="1"/>
  <c r="F14" i="1" s="1"/>
  <c r="H14" i="1" s="1"/>
  <c r="E13" i="1"/>
  <c r="F13" i="1" s="1"/>
  <c r="H13" i="1" s="1"/>
  <c r="E12" i="1"/>
  <c r="F12" i="1" s="1"/>
  <c r="E11" i="1"/>
  <c r="F11" i="1" s="1"/>
  <c r="E10" i="1"/>
  <c r="F10" i="1" s="1"/>
  <c r="H23" i="1" l="1"/>
  <c r="B4" i="1" l="1"/>
</calcChain>
</file>

<file path=xl/sharedStrings.xml><?xml version="1.0" encoding="utf-8"?>
<sst xmlns="http://schemas.openxmlformats.org/spreadsheetml/2006/main" count="27" uniqueCount="27">
  <si>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</si>
  <si>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</si>
  <si>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</si>
  <si>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</si>
  <si>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</si>
  <si>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</si>
  <si>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</si>
  <si>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</si>
  <si>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</si>
  <si>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</si>
  <si>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</si>
  <si>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</si>
  <si>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</si>
  <si>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Право на использование ПК «ГРАНД-Смета» версии 8.0 на одно рабочее место</t>
  </si>
  <si>
    <t>Право на использование обновления ПК «ГРАНД-Смета» до версии 8.0 на одно рабочее место</t>
  </si>
  <si>
    <t>Право на использование базы данных ГЭСН-2017 и ФЕР-2017 на одно рабочее место</t>
  </si>
  <si>
    <t>Право на использование обновлений базы данных «ГЭСН-2017, ФЕР-2017» в течение года, на одно рабочее место</t>
  </si>
  <si>
    <t>Индексы пересчета в текущий уровень цен  к ФСНБ-2017 и ТСНБ-2010 (изм. 1) Амурской области, текущие цены (ценник) на: материалы, машины и механизмы, автомобильные перевозки, погрузочно-разгрузочные работы для южных, центральных и северных районов Амурской области на 1 квартал 2018 года в формате ПК "ГРАНД-Смета"</t>
  </si>
  <si>
    <t>Индексы пересчета в текущий уровень цен  к ФСНБ-2017 и ТСНБ-2010 (изм. 1) Амурской области, текущие цены (ценник) на: материалы, машины и механизмы, автомобильные перевозки, погрузочно-разгрузочные работы для южных, центральных и северных районов Амурской области на 2 квартал 2018 года в формате ПК "ГРАНД-Смета"</t>
  </si>
  <si>
    <t>Индексы пересчета в текущий уровень цен  к ФСНБ-2017 и ТСНБ-2010 (изм. 1) Амурской области, текущие цены (ценник) на: материалы, машины и механизмы, автомобильные перевозки, погрузочно-разгрузочные работы для южных, центральных и северных районов Амурской области на 3 квартал 2018 года в формате ПК "ГРАНД-Смета"</t>
  </si>
  <si>
    <t>Индексы пересчета в текущий уровень цен  к ФСНБ-2017 и ТСНБ-2010 (изм. 1) Амурской области, текущие цены (ценник) на: материалы, машины и механизмы, автомобильные перевозки, погрузочно-разгрузочные работы для южных, центральных и северных районов Амурской области на 4 квартал 2018 года в формате ПК "ГРАНД-Смета"</t>
  </si>
  <si>
    <t>Право на использование базы данных «Электронная библиотека сметчика» на одно рабочее место</t>
  </si>
  <si>
    <t>Право на использование обновлений базы данных «Электронная библиотека сметчика» в течение года, на одно рабочее место</t>
  </si>
  <si>
    <t>Право на использование обновлений базы данных характеристик современных строительных материалов «ГРАНД-СтройМатериалы» в течение года, на одно рабочее место</t>
  </si>
  <si>
    <t>Право на использование базы данных «Справочники базовых цен на проектные работы для строительства» (в ПК "ГРАНД-Смета" nb110010, nb100002 и ИСС "ГРАНД-СтройИнфо")</t>
  </si>
  <si>
    <t>Право на использование дополнений к базе данных «Справочники базовых цен на проектные работы для строительства», единовременно (в ПК "ГРАНД-Смета" nb110010 от 29.04.2016г., nb100002 от 16.02.2016г. и ИСС "ГРАНД-СтройИнфо")</t>
  </si>
  <si>
    <t>Закупка №____, лот  № 167.1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</si>
</sst>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0" fontId="6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5" fillId="2" borderId="5" xfId="2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0" fillId="2" borderId="2" xfId="1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B4" sqref="B4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4.140625" customWidth="1"/>
    <col min="6" max="6" width="14.85546875" customWidth="1"/>
    <col min="7" max="7" width="8.28515625" bestFit="1" customWidth="1"/>
    <col min="8" max="8" width="1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5"/>
      <c r="B3" s="6">
        <v>1297800</v>
      </c>
      <c r="C3" s="5" t="s">
        <v>10</v>
      </c>
      <c r="D3" s="7"/>
      <c r="E3" s="5"/>
      <c r="F3" s="5"/>
      <c r="G3" s="5"/>
      <c r="H3" s="8"/>
    </row>
    <row r="4" spans="1:8" ht="20.25" customHeight="1" x14ac:dyDescent="0.25">
      <c r="A4" s="5"/>
      <c r="B4" s="28">
        <f>B3*1.18</f>
        <v>1531404</v>
      </c>
      <c r="C4" s="5" t="s">
        <v>11</v>
      </c>
      <c r="D4" s="7"/>
      <c r="E4" s="5"/>
      <c r="F4" s="5"/>
      <c r="G4" s="5"/>
      <c r="H4" s="8"/>
    </row>
    <row r="5" spans="1:8" ht="15.75" x14ac:dyDescent="0.25">
      <c r="A5" s="5"/>
      <c r="B5" s="5"/>
      <c r="C5" s="9"/>
      <c r="D5" s="5"/>
      <c r="E5" s="5"/>
      <c r="F5" s="5"/>
      <c r="G5" s="5"/>
      <c r="H5" s="8"/>
    </row>
    <row r="6" spans="1:8" ht="15.75" x14ac:dyDescent="0.25">
      <c r="A6" s="22" t="s">
        <v>26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ht="79.5" customHeight="1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4">
        <v>7</v>
      </c>
      <c r="H9" s="11">
        <v>8</v>
      </c>
    </row>
    <row r="10" spans="1:8" ht="30" x14ac:dyDescent="0.25">
      <c r="A10" s="16">
        <v>1</v>
      </c>
      <c r="B10" s="12" t="s">
        <v>13</v>
      </c>
      <c r="C10" s="13">
        <v>5</v>
      </c>
      <c r="D10" s="16">
        <v>25000</v>
      </c>
      <c r="E10" s="16">
        <f>D10*0</f>
        <v>0</v>
      </c>
      <c r="F10" s="16">
        <f>D10+E10</f>
        <v>25000</v>
      </c>
      <c r="G10" s="13">
        <v>5</v>
      </c>
      <c r="H10" s="16">
        <f>G10*F10</f>
        <v>125000</v>
      </c>
    </row>
    <row r="11" spans="1:8" ht="30" x14ac:dyDescent="0.25">
      <c r="A11" s="16">
        <v>2</v>
      </c>
      <c r="B11" s="12" t="s">
        <v>14</v>
      </c>
      <c r="C11" s="13">
        <v>18</v>
      </c>
      <c r="D11" s="16">
        <v>15000</v>
      </c>
      <c r="E11" s="16">
        <f t="shared" ref="E11:E22" si="0">D11*0</f>
        <v>0</v>
      </c>
      <c r="F11" s="16">
        <f t="shared" ref="F11:F22" si="1">D11+E11</f>
        <v>15000</v>
      </c>
      <c r="G11" s="13">
        <v>18</v>
      </c>
      <c r="H11" s="16">
        <f t="shared" ref="H11:H22" si="2">G11*F11</f>
        <v>270000</v>
      </c>
    </row>
    <row r="12" spans="1:8" ht="30" x14ac:dyDescent="0.25">
      <c r="A12" s="16">
        <v>3</v>
      </c>
      <c r="B12" s="12" t="s">
        <v>15</v>
      </c>
      <c r="C12" s="13">
        <v>8</v>
      </c>
      <c r="D12" s="16">
        <v>12000</v>
      </c>
      <c r="E12" s="16">
        <f t="shared" si="0"/>
        <v>0</v>
      </c>
      <c r="F12" s="16">
        <f t="shared" si="1"/>
        <v>12000</v>
      </c>
      <c r="G12" s="13">
        <v>8</v>
      </c>
      <c r="H12" s="16">
        <f t="shared" si="2"/>
        <v>96000</v>
      </c>
    </row>
    <row r="13" spans="1:8" ht="45" x14ac:dyDescent="0.25">
      <c r="A13" s="16">
        <v>4</v>
      </c>
      <c r="B13" s="12" t="s">
        <v>16</v>
      </c>
      <c r="C13" s="13">
        <v>23</v>
      </c>
      <c r="D13" s="16">
        <v>16000</v>
      </c>
      <c r="E13" s="16">
        <f t="shared" si="0"/>
        <v>0</v>
      </c>
      <c r="F13" s="16">
        <f t="shared" si="1"/>
        <v>16000</v>
      </c>
      <c r="G13" s="13">
        <v>23</v>
      </c>
      <c r="H13" s="16">
        <f t="shared" si="2"/>
        <v>368000</v>
      </c>
    </row>
    <row r="14" spans="1:8" ht="105" x14ac:dyDescent="0.25">
      <c r="A14" s="16">
        <v>5</v>
      </c>
      <c r="B14" s="14" t="s">
        <v>17</v>
      </c>
      <c r="C14" s="13">
        <v>23</v>
      </c>
      <c r="D14" s="16">
        <v>2850</v>
      </c>
      <c r="E14" s="16">
        <f t="shared" si="0"/>
        <v>0</v>
      </c>
      <c r="F14" s="16">
        <f t="shared" si="1"/>
        <v>2850</v>
      </c>
      <c r="G14" s="13">
        <v>23</v>
      </c>
      <c r="H14" s="16">
        <f t="shared" si="2"/>
        <v>65550</v>
      </c>
    </row>
    <row r="15" spans="1:8" ht="105" x14ac:dyDescent="0.25">
      <c r="A15" s="16">
        <v>6</v>
      </c>
      <c r="B15" s="14" t="s">
        <v>18</v>
      </c>
      <c r="C15" s="13">
        <v>23</v>
      </c>
      <c r="D15" s="16">
        <v>2850</v>
      </c>
      <c r="E15" s="16">
        <f t="shared" si="0"/>
        <v>0</v>
      </c>
      <c r="F15" s="16">
        <f t="shared" si="1"/>
        <v>2850</v>
      </c>
      <c r="G15" s="13">
        <v>23</v>
      </c>
      <c r="H15" s="16">
        <f t="shared" si="2"/>
        <v>65550</v>
      </c>
    </row>
    <row r="16" spans="1:8" ht="105" x14ac:dyDescent="0.25">
      <c r="A16" s="16">
        <v>7</v>
      </c>
      <c r="B16" s="14" t="s">
        <v>19</v>
      </c>
      <c r="C16" s="13">
        <v>23</v>
      </c>
      <c r="D16" s="16">
        <v>2850</v>
      </c>
      <c r="E16" s="16">
        <f t="shared" si="0"/>
        <v>0</v>
      </c>
      <c r="F16" s="16">
        <f t="shared" si="1"/>
        <v>2850</v>
      </c>
      <c r="G16" s="13">
        <v>23</v>
      </c>
      <c r="H16" s="16">
        <f t="shared" si="2"/>
        <v>65550</v>
      </c>
    </row>
    <row r="17" spans="1:10" ht="105" x14ac:dyDescent="0.25">
      <c r="A17" s="16">
        <v>8</v>
      </c>
      <c r="B17" s="14" t="s">
        <v>20</v>
      </c>
      <c r="C17" s="13">
        <v>23</v>
      </c>
      <c r="D17" s="16">
        <v>2850</v>
      </c>
      <c r="E17" s="16">
        <f t="shared" si="0"/>
        <v>0</v>
      </c>
      <c r="F17" s="16">
        <f t="shared" si="1"/>
        <v>2850</v>
      </c>
      <c r="G17" s="13">
        <v>23</v>
      </c>
      <c r="H17" s="16">
        <f t="shared" si="2"/>
        <v>65550</v>
      </c>
    </row>
    <row r="18" spans="1:10" ht="30" x14ac:dyDescent="0.25">
      <c r="A18" s="16">
        <v>9</v>
      </c>
      <c r="B18" s="12" t="s">
        <v>21</v>
      </c>
      <c r="C18" s="15">
        <v>23</v>
      </c>
      <c r="D18" s="16">
        <v>3000</v>
      </c>
      <c r="E18" s="16">
        <f t="shared" si="0"/>
        <v>0</v>
      </c>
      <c r="F18" s="16">
        <f t="shared" si="1"/>
        <v>3000</v>
      </c>
      <c r="G18" s="15">
        <v>23</v>
      </c>
      <c r="H18" s="16">
        <f t="shared" si="2"/>
        <v>69000</v>
      </c>
    </row>
    <row r="19" spans="1:10" ht="45" x14ac:dyDescent="0.25">
      <c r="A19" s="16">
        <v>10</v>
      </c>
      <c r="B19" s="12" t="s">
        <v>22</v>
      </c>
      <c r="C19" s="15">
        <v>15</v>
      </c>
      <c r="D19" s="16">
        <v>6000</v>
      </c>
      <c r="E19" s="16">
        <f t="shared" si="0"/>
        <v>0</v>
      </c>
      <c r="F19" s="16">
        <f t="shared" si="1"/>
        <v>6000</v>
      </c>
      <c r="G19" s="15">
        <v>15</v>
      </c>
      <c r="H19" s="16">
        <f t="shared" si="2"/>
        <v>90000</v>
      </c>
    </row>
    <row r="20" spans="1:10" ht="60" x14ac:dyDescent="0.25">
      <c r="A20" s="16">
        <v>11</v>
      </c>
      <c r="B20" s="12" t="s">
        <v>23</v>
      </c>
      <c r="C20" s="15">
        <v>1</v>
      </c>
      <c r="D20" s="16">
        <v>4200</v>
      </c>
      <c r="E20" s="16">
        <f t="shared" si="0"/>
        <v>0</v>
      </c>
      <c r="F20" s="16">
        <f t="shared" si="1"/>
        <v>4200</v>
      </c>
      <c r="G20" s="15">
        <v>1</v>
      </c>
      <c r="H20" s="16">
        <f t="shared" si="2"/>
        <v>4200</v>
      </c>
    </row>
    <row r="21" spans="1:10" ht="60" x14ac:dyDescent="0.25">
      <c r="A21" s="16">
        <v>12</v>
      </c>
      <c r="B21" s="12" t="s">
        <v>24</v>
      </c>
      <c r="C21" s="15">
        <v>1</v>
      </c>
      <c r="D21" s="16">
        <v>7000</v>
      </c>
      <c r="E21" s="16">
        <f t="shared" si="0"/>
        <v>0</v>
      </c>
      <c r="F21" s="16">
        <f t="shared" si="1"/>
        <v>7000</v>
      </c>
      <c r="G21" s="15">
        <v>1</v>
      </c>
      <c r="H21" s="16">
        <f t="shared" si="2"/>
        <v>7000</v>
      </c>
    </row>
    <row r="22" spans="1:10" ht="75" x14ac:dyDescent="0.25">
      <c r="A22" s="16">
        <v>13</v>
      </c>
      <c r="B22" s="12" t="s">
        <v>25</v>
      </c>
      <c r="C22" s="15">
        <v>3</v>
      </c>
      <c r="D22" s="16">
        <v>1000</v>
      </c>
      <c r="E22" s="16">
        <f t="shared" si="0"/>
        <v>0</v>
      </c>
      <c r="F22" s="16">
        <f t="shared" si="1"/>
        <v>1000</v>
      </c>
      <c r="G22" s="15">
        <v>3</v>
      </c>
      <c r="H22" s="16">
        <f t="shared" si="2"/>
        <v>3000</v>
      </c>
    </row>
    <row r="23" spans="1:10" ht="18.75" x14ac:dyDescent="0.25">
      <c r="A23" s="10"/>
      <c r="B23" s="19" t="s">
        <v>9</v>
      </c>
      <c r="C23" s="19"/>
      <c r="D23" s="19"/>
      <c r="E23" s="19"/>
      <c r="F23" s="19"/>
      <c r="G23" s="20"/>
      <c r="H23" s="17">
        <f>SUM(H10:H22)</f>
        <v>1294400</v>
      </c>
      <c r="J23" s="18"/>
    </row>
  </sheetData>
  <mergeCells count="11">
    <mergeCell ref="B23:G23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2017-11-26T23:14:07Z</dcterms:modified>
</cp:coreProperties>
</file>