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9" i="2" l="1"/>
  <c r="G157" i="2" l="1"/>
  <c r="G156" i="2"/>
  <c r="G158" i="2" s="1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4" i="2" l="1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<sst xmlns="http://schemas.openxmlformats.org/spreadsheetml/2006/main" count="854" uniqueCount="320">
  <si>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</si>
  <si>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</si>
  <si>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</si>
  <si>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</si>
  <si>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</si>
  <si>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</si>
  <si>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</si>
  <si>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</si>
  <si>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</si>
  <si>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</si>
  <si>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</si>
  <si>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</si>
  <si>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</si>
  <si>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</si>
  <si>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</si>
  <si>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</si>
  <si>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</si>
  <si>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</si>
  <si>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</si>
  <si>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</si>
  <si>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</si>
  <si>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</si>
  <si>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</si>
  <si>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</si>
  <si>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</si>
  <si>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</si>
  <si>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</si>
  <si>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</si>
  <si>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</si>
  <si>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</si>
  <si>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</si>
  <si>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</si>
  <si>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</si>
  <si>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</si>
  <si>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</si>
  <si>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</si>
  <si>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</si>
  <si>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</si>
  <si>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</si>
  <si>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</si>
  <si>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</si>
  <si>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</si>
  <si>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</si>
  <si>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</si>
  <si>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</si>
  <si>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</si>
  <si>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</si>
  <si>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</si>
  <si>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</si>
  <si>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</si>
  <si>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</si>
  <si>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</si>
  <si>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</si>
  <si>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</si>
  <si>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</si>
  <si>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</si>
  <si>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</si>
  <si>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</si>
  <si>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</si>
  <si>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</si>
  <si>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</si>
  <si>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</si>
  <si>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</si>
  <si>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</si>
  <si>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</si>
  <si>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</si>
  <si>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</si>
  <si>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</si>
  <si>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</si>
  <si>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</si>
  <si>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</si>
  <si>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</si>
  <si>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</si>
  <si>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</si>
  <si>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</si>
  <si>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</si>
  <si>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</si>
  <si>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</si>
  <si>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</si>
  <si>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</si>
  <si>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</si>
  <si>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</si>
  <si>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</si>
  <si>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</si>
  <si>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</si>
  <si>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</si>
  <si>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</si>
  <si>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</si>
  <si>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</si>
  <si>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</si>
  <si>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</si>
  <si>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</si>
  <si>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</si>
  <si>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</si>
  <si>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</si>
  <si>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</si>
  <si>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</si>
  <si>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</si>
  <si>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</si>
  <si>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</si>
  <si>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</si>
  <si>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</si>
  <si>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</si>
  <si>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</si>
  <si>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</si>
  <si>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</si>
  <si>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</si>
  <si>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</si>
  <si>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</si>
  <si>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</si>
  <si>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</si>
  <si>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</si>
  <si>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</si>
  <si>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</si>
  <si>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</si>
  <si>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</si>
  <si>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</si>
  <si>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</si>
  <si>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</si>
  <si>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</si>
  <si>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</si>
  <si>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</si>
  <si>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</si>
  <si>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</si>
  <si>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</si>
  <si>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</si>
  <si>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</si>
  <si>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</si>
  <si>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</si>
  <si>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</si>
  <si>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</si>
  <si>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</si>
  <si>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</si>
  <si>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</si>
  <si>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</si>
  <si>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</si>
  <si>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</si>
  <si>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</si>
  <si>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</si>
  <si>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</si>
  <si>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</si>
  <si>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</si>
  <si>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</si>
  <si>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</si>
  <si>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</si>
  <si>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</si>
  <si>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</si>
  <si>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</si>
  <si>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</si>
  <si>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</si>
  <si>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</si>
  <si>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</si>
  <si>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</si>
  <si>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</si>
  <si>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</si>
  <si>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</si>
  <si>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</si>
  <si>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</si>
  <si>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</si>
  <si>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</si>
  <si>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</si>
  <si>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</si>
  <si>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</si>
  <si>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</si>
  <si>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</si>
  <si>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</si>
  <si>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</si>
  <si>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</si>
  <si>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</si>
  <si>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</si>
  <si>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</si>
  <si>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</si>
  <si>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</si>
  <si>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</si>
  <si>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</si>
  <si>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</si>
  <si>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</si>
  <si>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</si>
  <si>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</si>
  <si>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</si>
  <si>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</si>
  <si>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</si>
  <si>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</si>
  <si>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</si>
  <si>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</si>
  <si>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</si>
  <si>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</si>
  <si>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</si>
  <si>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</si>
  <si>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</si>
  <si>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</si>
  <si>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</si>
  <si>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</si>
  <si>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</si>
  <si>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</si>
  <si>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</si>
  <si>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</si>
  <si>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</si>
  <si>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</si>
  <si>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</si>
  <si>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</si>
  <si>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</si>
  <si>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</si>
  <si>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</si>
  <si>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</si>
  <si>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</si>
  <si>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</si>
  <si>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</si>
  <si>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</si>
  <si>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</si>
  <si>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</si>
  <si>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</si>
  <si>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</si>
  <si>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</si>
  <si>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</si>
  <si>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</si>
  <si>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</si>
  <si>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</si>
  <si>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</si>
  <si>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</si>
  <si>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</si>
  <si>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</si>
  <si>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</si>
  <si>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</si>
  <si>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</si>
  <si>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</si>
  <si>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</si>
  <si>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</si>
  <si>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</si>
  <si>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</si>
  <si>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</si>
  <si>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</si>
  <si>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</si>
  <si>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</si>
  <si>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</si>
  <si>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</si>
  <si>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</si>
  <si>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</si>
  <si>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</si>
  <si>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</si>
  <si>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</si>
  <si>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</si>
  <si>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</si>
  <si>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</si>
  <si>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</si>
  <si>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</si>
  <si>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</si>
  <si>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</si>
  <si>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</si>
  <si>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</si>
  <si>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</si>
  <si>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</si>
  <si>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</si>
  <si>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</si>
  <si>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</si>
  <si>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</si>
  <si>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</si>
  <si>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</si>
  <si>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</si>
  <si>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</si>
  <si>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</si>
  <si>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</si>
  <si>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</si>
  <si>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</si>
  <si>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</si>
  <si>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</si>
  <si>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</si>
  <si>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</si>
  <si>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</si>
  <si>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</si>
  <si>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</si>
  <si>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</si>
  <si>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</si>
  <si>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</si>
  <si>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</si>
  <si>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</si>
  <si>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</si>
  <si>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</si>
  <si>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</si>
  <si>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</si>
  <si>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</si>
  <si>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</si>
  <si>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</si>
  <si>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</si>
  <si>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</si>
  <si>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</si>
  <si>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</si>
  <si>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</si>
  <si>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</si>
  <si>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</si>
  <si>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</si>
  <si>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</si>
  <si>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</si>
  <si>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</si>
  <si>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</si>
  <si>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</si>
  <si>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</si>
  <si>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</si>
  <si>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</si>
  <si>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</si>
  <si>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</si>
  <si>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</si>
  <si>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</si>
  <si>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</si>
  <si>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</si>
  <si>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</si>
  <si>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</si>
  <si>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</si>
  <si>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</si>
  <si>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</si>
  <si>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</si>
  <si>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</si>
  <si>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</si>
  <si>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</si>
  <si>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</si>
  <si>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</si>
  <si>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</si>
  <si>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</si>
  <si>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</si>
  <si>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Камень-Рыболов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</si>
</sst>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5"/>
  <sheetViews>
    <sheetView tabSelected="1" topLeftCell="A40" zoomScale="85" zoomScaleNormal="85" zoomScaleSheetLayoutView="100" workbookViewId="0">
      <selection activeCell="G165" sqref="G16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112</v>
      </c>
      <c r="B8" s="98"/>
      <c r="C8" s="98"/>
      <c r="D8" s="98"/>
      <c r="E8" s="98"/>
      <c r="F8" s="98"/>
      <c r="G8" s="98"/>
    </row>
    <row r="9" spans="1:15" s="8" customFormat="1" ht="15.75" customHeight="1" x14ac:dyDescent="0.25">
      <c r="A9" s="98" t="s">
        <v>319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1492.1475600004937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hidden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idden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7" si="0">E17*F17</f>
        <v>0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>
        <v>7.0000000000000001E-3</v>
      </c>
      <c r="F22" s="40">
        <v>321532</v>
      </c>
      <c r="G22" s="42">
        <f t="shared" si="0"/>
        <v>2250.7240000000002</v>
      </c>
    </row>
    <row r="23" spans="1:7" s="8" customFormat="1" hidden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1</v>
      </c>
      <c r="F34" s="44">
        <v>29869</v>
      </c>
      <c r="G34" s="63">
        <f t="shared" si="0"/>
        <v>29869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32119.724000000002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>
        <v>1</v>
      </c>
      <c r="F40" s="72">
        <v>10493</v>
      </c>
      <c r="G40" s="73">
        <f t="shared" si="0"/>
        <v>10493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>
        <v>2</v>
      </c>
      <c r="F41" s="77">
        <v>20599</v>
      </c>
      <c r="G41" s="81">
        <f t="shared" si="0"/>
        <v>41198</v>
      </c>
    </row>
    <row r="42" spans="1:7" s="80" customFormat="1" ht="31.5" hidden="1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idden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idden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idden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idden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idden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>
        <v>7.0000000000000007E-2</v>
      </c>
      <c r="F48" s="44">
        <v>476027</v>
      </c>
      <c r="G48" s="63">
        <f t="shared" si="0"/>
        <v>33321.890000000007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85012.890000000014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91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idden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538958</v>
      </c>
      <c r="G82" s="42">
        <f t="shared" si="2"/>
        <v>0</v>
      </c>
    </row>
    <row r="83" spans="1:7" s="8" customFormat="1" hidden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idden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idden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idden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>
        <v>1</v>
      </c>
      <c r="F87" s="39">
        <v>1096411</v>
      </c>
      <c r="G87" s="42">
        <f t="shared" si="2"/>
        <v>1096411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1096411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ht="16.5" hidden="1" thickBot="1" x14ac:dyDescent="0.3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809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92"/>
      <c r="F120" s="39">
        <v>281116</v>
      </c>
      <c r="G120" s="43">
        <f>E120*F120</f>
        <v>0</v>
      </c>
    </row>
    <row r="121" spans="1:7" s="8" customFormat="1" ht="16.5" hidden="1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hidden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1.5" hidden="1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1.5" hidden="1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>
        <v>3</v>
      </c>
      <c r="F126" s="40">
        <v>4091</v>
      </c>
      <c r="G126" s="42">
        <f t="shared" si="0"/>
        <v>12273</v>
      </c>
    </row>
    <row r="127" spans="1:7" s="8" customFormat="1" ht="31.5" hidden="1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1.5" hidden="1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>
        <v>3</v>
      </c>
      <c r="F129" s="40">
        <v>1550</v>
      </c>
      <c r="G129" s="42">
        <f t="shared" si="0"/>
        <v>4650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16923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>
        <v>1</v>
      </c>
      <c r="F143" s="39">
        <v>14253.24</v>
      </c>
      <c r="G143" s="41">
        <f t="shared" ref="G143:G153" si="3">E143*F143</f>
        <v>14253.24</v>
      </c>
    </row>
    <row r="144" spans="1:7" s="8" customFormat="1" hidden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3"/>
        <v>0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hidden="1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si="3"/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>
        <v>0.154</v>
      </c>
      <c r="F150" s="40">
        <v>56241.599999999999</v>
      </c>
      <c r="G150" s="42">
        <f t="shared" si="3"/>
        <v>8661.2063999999991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>
        <v>1</v>
      </c>
      <c r="F151" s="40">
        <v>13318.85</v>
      </c>
      <c r="G151" s="42">
        <f t="shared" si="3"/>
        <v>13318.85</v>
      </c>
    </row>
    <row r="152" spans="1:7" s="8" customFormat="1" ht="31.5" hidden="1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3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>
        <v>1</v>
      </c>
      <c r="F153" s="40">
        <v>9978.7296004935015</v>
      </c>
      <c r="G153" s="42">
        <f t="shared" si="3"/>
        <v>9978.7296004935015</v>
      </c>
    </row>
    <row r="154" spans="1:7" s="8" customFormat="1" ht="16.5" thickBot="1" x14ac:dyDescent="0.3">
      <c r="A154" s="94" t="s">
        <v>317</v>
      </c>
      <c r="B154" s="95"/>
      <c r="C154" s="95"/>
      <c r="D154" s="95"/>
      <c r="E154" s="95"/>
      <c r="F154" s="96"/>
      <c r="G154" s="38">
        <f>SUM(G143:G153)</f>
        <v>154927.62600049353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2.1</v>
      </c>
      <c r="F156" s="39">
        <v>20889.439999999999</v>
      </c>
      <c r="G156" s="41">
        <f>E156*F156</f>
        <v>43867.824000000001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2.1</v>
      </c>
      <c r="F157" s="40">
        <v>11519.76</v>
      </c>
      <c r="G157" s="42">
        <f>E157*F157</f>
        <v>24191.496000000003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68059.320000000007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>
        <f>5*7738.8</f>
        <v>38694</v>
      </c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1492147.5600004937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318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096 411,00"/>
        <filter val="1 492 147,56"/>
        <filter val="10 493,00"/>
        <filter val="108 715,60"/>
        <filter val="12 273,00"/>
        <filter val="13 318,85"/>
        <filter val="14 253,24"/>
        <filter val="154 927,63"/>
        <filter val="16 923,00"/>
        <filter val="2 250,72"/>
        <filter val="24 191,50"/>
        <filter val="29 869,00"/>
        <filter val="32 119,72"/>
        <filter val="33 321,89"/>
        <filter val="38 694,00"/>
        <filter val="4 650,00"/>
        <filter val="41 198,00"/>
        <filter val="43 867,82"/>
        <filter val="68 059,32"/>
        <filter val="7"/>
        <filter val="8 661,21"/>
        <filter val="85 012,89"/>
        <filter val="9 978,73"/>
      </filters>
    </filterColumn>
  </autoFilter>
  <mergeCells count="23">
    <mergeCell ref="C159:F159"/>
    <mergeCell ref="A160:F160"/>
    <mergeCell ref="A121:F121"/>
    <mergeCell ref="A122:G122"/>
    <mergeCell ref="A141:F141"/>
    <mergeCell ref="A142:G142"/>
    <mergeCell ref="A154:F154"/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7" t="s">
        <v>111</v>
      </c>
      <c r="B7" s="97"/>
      <c r="C7" s="97"/>
      <c r="D7" s="97"/>
      <c r="E7" s="97"/>
      <c r="F7" s="97"/>
      <c r="G7" s="97"/>
    </row>
    <row r="8" spans="1:15" s="8" customFormat="1" x14ac:dyDescent="0.25">
      <c r="A8" s="98" t="s">
        <v>316</v>
      </c>
      <c r="B8" s="98"/>
      <c r="C8" s="98"/>
      <c r="D8" s="98"/>
      <c r="E8" s="98"/>
      <c r="F8" s="98"/>
      <c r="G8" s="98"/>
    </row>
    <row r="9" spans="1:15" s="8" customFormat="1" x14ac:dyDescent="0.25">
      <c r="A9" s="98" t="s">
        <v>115</v>
      </c>
      <c r="B9" s="98"/>
      <c r="C9" s="98"/>
      <c r="D9" s="98"/>
      <c r="E9" s="98"/>
      <c r="F9" s="98"/>
      <c r="G9" s="98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99">
        <f>G160/1000</f>
        <v>0</v>
      </c>
      <c r="E11" s="100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1" t="s">
        <v>1</v>
      </c>
      <c r="B15" s="102"/>
      <c r="C15" s="102"/>
      <c r="D15" s="102"/>
      <c r="E15" s="102"/>
      <c r="F15" s="102"/>
      <c r="G15" s="103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4" t="s">
        <v>92</v>
      </c>
      <c r="B35" s="95"/>
      <c r="C35" s="95"/>
      <c r="D35" s="95"/>
      <c r="E35" s="95"/>
      <c r="F35" s="96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06"/>
      <c r="D36" s="105"/>
      <c r="E36" s="105"/>
      <c r="F36" s="105"/>
      <c r="G36" s="107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4" t="s">
        <v>93</v>
      </c>
      <c r="B70" s="95"/>
      <c r="C70" s="108"/>
      <c r="D70" s="95"/>
      <c r="E70" s="95"/>
      <c r="F70" s="96"/>
      <c r="G70" s="62">
        <f>SUM(G37:G69)</f>
        <v>0</v>
      </c>
    </row>
    <row r="71" spans="1:7" s="8" customFormat="1" ht="19.5" thickBot="1" x14ac:dyDescent="0.3">
      <c r="A71" s="104" t="s">
        <v>134</v>
      </c>
      <c r="B71" s="105"/>
      <c r="C71" s="105"/>
      <c r="D71" s="105"/>
      <c r="E71" s="105"/>
      <c r="F71" s="105"/>
      <c r="G71" s="109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4" t="s">
        <v>142</v>
      </c>
      <c r="B76" s="95"/>
      <c r="C76" s="95"/>
      <c r="D76" s="95"/>
      <c r="E76" s="95"/>
      <c r="F76" s="96"/>
      <c r="G76" s="36">
        <f>SUM(G72:G75)</f>
        <v>0</v>
      </c>
    </row>
    <row r="77" spans="1:7" s="8" customFormat="1" ht="19.5" thickBot="1" x14ac:dyDescent="0.3">
      <c r="A77" s="104" t="s">
        <v>75</v>
      </c>
      <c r="B77" s="105"/>
      <c r="C77" s="105"/>
      <c r="D77" s="105"/>
      <c r="E77" s="105"/>
      <c r="F77" s="105"/>
      <c r="G77" s="109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4" t="s">
        <v>94</v>
      </c>
      <c r="B115" s="95"/>
      <c r="C115" s="95"/>
      <c r="D115" s="95"/>
      <c r="E115" s="95"/>
      <c r="F115" s="96"/>
      <c r="G115" s="36">
        <f>SUM(G78:G114)</f>
        <v>0</v>
      </c>
    </row>
    <row r="116" spans="1:7" s="8" customFormat="1" ht="19.5" thickBot="1" x14ac:dyDescent="0.3">
      <c r="A116" s="104" t="s">
        <v>256</v>
      </c>
      <c r="B116" s="105"/>
      <c r="C116" s="105"/>
      <c r="D116" s="105"/>
      <c r="E116" s="105"/>
      <c r="F116" s="105"/>
      <c r="G116" s="109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4" t="s">
        <v>260</v>
      </c>
      <c r="B121" s="95"/>
      <c r="C121" s="95"/>
      <c r="D121" s="95"/>
      <c r="E121" s="95"/>
      <c r="F121" s="96"/>
      <c r="G121" s="36">
        <f>SUM(G117:G120)</f>
        <v>0</v>
      </c>
    </row>
    <row r="122" spans="1:7" s="8" customFormat="1" ht="19.5" thickBot="1" x14ac:dyDescent="0.3">
      <c r="A122" s="104" t="s">
        <v>95</v>
      </c>
      <c r="B122" s="105"/>
      <c r="C122" s="105"/>
      <c r="D122" s="105"/>
      <c r="E122" s="105"/>
      <c r="F122" s="105"/>
      <c r="G122" s="109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4" t="s">
        <v>96</v>
      </c>
      <c r="B141" s="95"/>
      <c r="C141" s="95"/>
      <c r="D141" s="95"/>
      <c r="E141" s="95"/>
      <c r="F141" s="96"/>
      <c r="G141" s="38">
        <f>SUM(G123:G140)</f>
        <v>0</v>
      </c>
    </row>
    <row r="142" spans="1:7" s="8" customFormat="1" ht="19.5" thickBot="1" x14ac:dyDescent="0.3">
      <c r="A142" s="104" t="s">
        <v>284</v>
      </c>
      <c r="B142" s="105"/>
      <c r="C142" s="105"/>
      <c r="D142" s="105"/>
      <c r="E142" s="105"/>
      <c r="F142" s="105"/>
      <c r="G142" s="109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4" t="s">
        <v>96</v>
      </c>
      <c r="B154" s="95"/>
      <c r="C154" s="95"/>
      <c r="D154" s="95"/>
      <c r="E154" s="95"/>
      <c r="F154" s="96"/>
      <c r="G154" s="38">
        <f>SUM(G143:G153)</f>
        <v>0</v>
      </c>
    </row>
    <row r="155" spans="1:7" s="8" customFormat="1" ht="19.5" thickBot="1" x14ac:dyDescent="0.3">
      <c r="A155" s="104" t="s">
        <v>130</v>
      </c>
      <c r="B155" s="105"/>
      <c r="C155" s="105"/>
      <c r="D155" s="105"/>
      <c r="E155" s="105"/>
      <c r="F155" s="105"/>
      <c r="G155" s="109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0" t="s">
        <v>131</v>
      </c>
      <c r="B158" s="111"/>
      <c r="C158" s="111"/>
      <c r="D158" s="111"/>
      <c r="E158" s="111"/>
      <c r="F158" s="112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113" t="s">
        <v>315</v>
      </c>
      <c r="D159" s="114"/>
      <c r="E159" s="114"/>
      <c r="F159" s="115"/>
      <c r="G159" s="90"/>
    </row>
    <row r="160" spans="1:7" s="8" customFormat="1" ht="19.5" thickBot="1" x14ac:dyDescent="0.3">
      <c r="A160" s="116" t="s">
        <v>110</v>
      </c>
      <c r="B160" s="117"/>
      <c r="C160" s="117"/>
      <c r="D160" s="117"/>
      <c r="E160" s="117"/>
      <c r="F160" s="118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3" t="s">
        <v>313</v>
      </c>
      <c r="B163" s="93"/>
      <c r="C163" s="93"/>
      <c r="D163" s="93"/>
      <c r="E163" s="93"/>
      <c r="F163" s="93"/>
      <c r="G163" s="93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2017-11-07T01:17:38Z</cp:lastPrinted>
  <dcterms:created xsi:type="dcterms:W3CDTF">1996-10-08T23:32:33Z</dcterms:created>
  <dcterms:modified xsi:type="dcterms:W3CDTF">2017-11-07T01:17:49Z</dcterms:modified>
</cp:coreProperties>
</file>