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0" yWindow="6105" windowWidth="25095" windowHeight="5955"/>
  </bookViews>
  <sheets>
    <sheet name="Приложение 1" sheetId="4" r:id="rId1"/>
  </sheets>
  <definedNames>
    <definedName name="_xlnm.Print_Area" localSheetId="0">'Приложение 1'!$A$1:$E$63</definedName>
  </definedNames>
  <calcPr calcId="145621"/>
</workbook>
</file>

<file path=xl/calcChain.xml><?xml version="1.0" encoding="utf-8"?>
<calcChain xmlns="http://schemas.openxmlformats.org/spreadsheetml/2006/main">
  <c r="D16" i="4" l="1"/>
  <c r="D14" i="4"/>
  <c r="D13" i="4"/>
  <c r="D12" i="4"/>
  <c r="D11" i="4"/>
  <c r="D10" i="4"/>
  <c r="D9" i="4"/>
  <c r="D8" i="4"/>
  <c r="D15" i="4" l="1"/>
  <c r="D19" i="4"/>
  <c r="D28" i="4" l="1"/>
  <c r="D27" i="4"/>
  <c r="D26" i="4"/>
  <c r="D23" i="4"/>
  <c r="D22" i="4"/>
  <c r="D20" i="4"/>
</calcChain>
</file>

<file path=xl/sharedStrings.xml><?xml version="1.0" encoding="utf-8"?>
<sst xmlns="http://schemas.openxmlformats.org/spreadsheetml/2006/main" count="169" uniqueCount="97">
  <si>
    <t>Примечания</t>
  </si>
  <si>
    <t>шт.</t>
  </si>
  <si>
    <t>Счетчик на опору, дистанционный дисплей. С функцией управления нагрузкой. 8 тарифов.</t>
  </si>
  <si>
    <t>Кабель (изолированный ввод в дом)</t>
  </si>
  <si>
    <t>СИП-2а 2*16 мм.</t>
  </si>
  <si>
    <t>м.</t>
  </si>
  <si>
    <t>Разделение вводов</t>
  </si>
  <si>
    <t>Зажим анкерный (для СИП)</t>
  </si>
  <si>
    <t>DN 123</t>
  </si>
  <si>
    <t>Кронштейн анкерный на опору</t>
  </si>
  <si>
    <t>CA 16</t>
  </si>
  <si>
    <t>Лента металлическая 0,7x20</t>
  </si>
  <si>
    <t>F-207</t>
  </si>
  <si>
    <t>Скрепа для фиксации ленты (бугель)</t>
  </si>
  <si>
    <t>NВ 20</t>
  </si>
  <si>
    <t>Кронштейн анкерный на фасад</t>
  </si>
  <si>
    <t>CA 2000.2</t>
  </si>
  <si>
    <t>Ответвительный герметичный зажим (прокол)</t>
  </si>
  <si>
    <t>CT 25</t>
  </si>
  <si>
    <t>Сжим ответвительный</t>
  </si>
  <si>
    <t>У-733 м 16-35/1,5-10</t>
  </si>
  <si>
    <t>орех</t>
  </si>
  <si>
    <t>Зажим для ответвления СиП от ВЛ (прокол)</t>
  </si>
  <si>
    <t>CTN 35</t>
  </si>
  <si>
    <t>Стяжные хомуты</t>
  </si>
  <si>
    <t>CSL 180 (или аналог)</t>
  </si>
  <si>
    <t>СИП-4а 4*25 мм.</t>
  </si>
  <si>
    <t>Бугель для фиксации ленты</t>
  </si>
  <si>
    <t>Ответвительный герметичный зажим</t>
  </si>
  <si>
    <t>Зажим для ответвления СиП от ВЛ</t>
  </si>
  <si>
    <t>Номерное сигнальное пластиковое устройство</t>
  </si>
  <si>
    <t>СИЛТЭК</t>
  </si>
  <si>
    <t>Витая проволока</t>
  </si>
  <si>
    <t>ПР-С 0,65/200м.</t>
  </si>
  <si>
    <t>п/м</t>
  </si>
  <si>
    <t>Свинцовая пломба d=10мм.</t>
  </si>
  <si>
    <t>d=10мм.</t>
  </si>
  <si>
    <t>Трехфазные счетчики непосредственного включения</t>
  </si>
  <si>
    <t>Настенное крепление шкафа, расстояние до стены 10мм (4 шт)</t>
  </si>
  <si>
    <t>SZ2508.010</t>
  </si>
  <si>
    <t>комплект</t>
  </si>
  <si>
    <t>Замок навесной</t>
  </si>
  <si>
    <t>Трехфазные счетчики полукосвенного включения</t>
  </si>
  <si>
    <t>ИК (испытательная коробка "ЛИМГ")</t>
  </si>
  <si>
    <t>ЛИМГ.301591.009</t>
  </si>
  <si>
    <t>Кабель для вторичных цепей</t>
  </si>
  <si>
    <t>КВВГ 10*2,5</t>
  </si>
  <si>
    <t>Трансформаторы тока 0,4кВ 200/5</t>
  </si>
  <si>
    <t>Т-0,66кВ 200/5</t>
  </si>
  <si>
    <t>Трансформаторы тока 0,4кВ 300/5</t>
  </si>
  <si>
    <t>Т-0,66кВ 300/5</t>
  </si>
  <si>
    <t>Трансформаторы тока 0,4кВ 400/5</t>
  </si>
  <si>
    <t>Т-0,66кВ 400/5</t>
  </si>
  <si>
    <t>Трансформаторы тока 0,4кВ 600/5</t>
  </si>
  <si>
    <t>Т-0,66кВ 600/5</t>
  </si>
  <si>
    <t>ПЩ-10</t>
  </si>
  <si>
    <t>НБ-1</t>
  </si>
  <si>
    <t>Металлорукав 20мм</t>
  </si>
  <si>
    <t>РЗЦХ-20</t>
  </si>
  <si>
    <t>Шкаф учета 1,2 мм 1200x800x300 IP66 с петлями для навесного замка</t>
  </si>
  <si>
    <t>MAS1208030R5</t>
  </si>
  <si>
    <t>Для УСПД и учетов до 5 шт.</t>
  </si>
  <si>
    <t>ВА двухполюсный, 6 А</t>
  </si>
  <si>
    <t>ВА 47-63 2П  6А</t>
  </si>
  <si>
    <t>Маршрутизатор каналов связи</t>
  </si>
  <si>
    <t>По кол-ву ТП</t>
  </si>
  <si>
    <t>Обогрев шкафов</t>
  </si>
  <si>
    <t>МКЭ-1/1</t>
  </si>
  <si>
    <t>Терморегулятор</t>
  </si>
  <si>
    <t>RTR-E 6121</t>
  </si>
  <si>
    <t>Розетка 0,22кВ с заземляющим контактом</t>
  </si>
  <si>
    <t>MRD10-16</t>
  </si>
  <si>
    <t>Кабель для УСПД</t>
  </si>
  <si>
    <t>ВВГнг 3x2,5</t>
  </si>
  <si>
    <t>Провод неизолированный</t>
  </si>
  <si>
    <t>Заземление шкафов</t>
  </si>
  <si>
    <t>Наконечник болтовой</t>
  </si>
  <si>
    <t>Дополнительное оборудование и материалы:</t>
  </si>
  <si>
    <t>Мобильный терминал с полным набором переходников, модулей связи, модулем GSM/GPRS и осциллографом</t>
  </si>
  <si>
    <t>Тип оборудования</t>
  </si>
  <si>
    <t>Ед. изм.</t>
  </si>
  <si>
    <t>Кабель интерфейсный (витая пара)</t>
  </si>
  <si>
    <t>UTP4-C5e-SOLID-GY (серый)</t>
  </si>
  <si>
    <t>кол-во</t>
  </si>
  <si>
    <t>Счётчик однофазный подвесного типа</t>
  </si>
  <si>
    <t>Счётчик трехфазный подвесного типа</t>
  </si>
  <si>
    <t>Трехфазные счетчики непосредственного включения (GSM/GPRS)</t>
  </si>
  <si>
    <t xml:space="preserve"> Приложение 1 к техническому заданию</t>
  </si>
  <si>
    <t>Однофазныйучет</t>
  </si>
  <si>
    <t>Трехфазный учет</t>
  </si>
  <si>
    <t>Оборудование для ТП</t>
  </si>
  <si>
    <t>Мобильный терминал (техгологический)</t>
  </si>
  <si>
    <t xml:space="preserve">Примечание: 1. Затраты на закупку дополнительного оборудования и материалов не вошедшие в перечень и необходимые для комплексного выполнения работ по данному техническому заданию входят в стоимость договора.                                   </t>
  </si>
  <si>
    <t>2. ссылка на марку (тип) продукции, носит описательный, а не обязательный характер. В случае, если Участником предлагаются аналоги требуемой Заказчику продукции, в составе своего предложения он должен в обязательном порядке предоставить подробное техническое описание предлагаемого к поставке аналога. Отсутствие в составе технико-коммерческого предложения подробного технического описания аналогов продукции может являться причиной отклонения предложения Участника.</t>
  </si>
  <si>
    <t xml:space="preserve"> Аналогичная продукция - это продукция, которая по техническим и функциональным характеристикам не уступает характеристикам оборудованию, заявленному в конкурсной документации, полностью соответствует присоединительным размерам, в том числе по гарантийным срокам и срокам эксплуатации.</t>
  </si>
  <si>
    <t>Спецификация Лазовского РЭС</t>
  </si>
  <si>
    <t>Марка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</si>
</sst>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name val="Arial Cyr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" fillId="0" borderId="0"/>
    <xf numFmtId="0" fontId="3" fillId="0" borderId="0"/>
    <xf numFmtId="0" fontId="1" fillId="0" borderId="0"/>
  </cellStyleXfs>
  <cellXfs count="78">
    <xf numFmtId="0" fontId="0" fillId="0" borderId="0" xfId="0"/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0" fontId="8" fillId="0" borderId="8" xfId="2" applyFont="1" applyBorder="1" applyAlignment="1">
      <alignment vertical="center" wrapText="1"/>
    </xf>
    <xf numFmtId="0" fontId="8" fillId="0" borderId="2" xfId="2" applyFont="1" applyBorder="1" applyAlignment="1">
      <alignment horizontal="center" vertical="center"/>
    </xf>
    <xf numFmtId="3" fontId="8" fillId="0" borderId="9" xfId="4" applyNumberFormat="1" applyFont="1" applyFill="1" applyBorder="1" applyAlignment="1" applyProtection="1">
      <alignment horizontal="left" vertical="center" wrapText="1"/>
      <protection locked="0"/>
    </xf>
    <xf numFmtId="0" fontId="8" fillId="0" borderId="2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vertical="center" wrapText="1"/>
    </xf>
    <xf numFmtId="0" fontId="10" fillId="0" borderId="0" xfId="1" applyFont="1" applyFill="1" applyAlignment="1">
      <alignment vertical="center" wrapText="1"/>
    </xf>
    <xf numFmtId="0" fontId="9" fillId="0" borderId="0" xfId="1" applyFont="1" applyFill="1" applyAlignment="1">
      <alignment vertical="center"/>
    </xf>
    <xf numFmtId="0" fontId="8" fillId="0" borderId="10" xfId="2" applyFont="1" applyFill="1" applyBorder="1" applyAlignment="1">
      <alignment vertical="center" wrapText="1"/>
    </xf>
    <xf numFmtId="0" fontId="8" fillId="3" borderId="8" xfId="2" applyFont="1" applyFill="1" applyBorder="1" applyAlignment="1">
      <alignment vertical="center" wrapText="1"/>
    </xf>
    <xf numFmtId="0" fontId="8" fillId="3" borderId="2" xfId="2" applyFont="1" applyFill="1" applyBorder="1" applyAlignment="1">
      <alignment horizontal="left" vertical="center" wrapText="1"/>
    </xf>
    <xf numFmtId="0" fontId="8" fillId="3" borderId="2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13" fillId="3" borderId="2" xfId="2" applyFont="1" applyFill="1" applyBorder="1" applyAlignment="1">
      <alignment horizontal="left" vertical="center"/>
    </xf>
    <xf numFmtId="3" fontId="8" fillId="3" borderId="9" xfId="4" applyNumberFormat="1" applyFont="1" applyFill="1" applyBorder="1" applyAlignment="1" applyProtection="1">
      <alignment horizontal="left" vertical="center" wrapText="1"/>
      <protection locked="0"/>
    </xf>
    <xf numFmtId="0" fontId="12" fillId="3" borderId="8" xfId="6" applyFont="1" applyFill="1" applyBorder="1" applyAlignment="1">
      <alignment horizontal="left" vertical="center" wrapText="1"/>
    </xf>
    <xf numFmtId="0" fontId="12" fillId="3" borderId="2" xfId="6" applyFont="1" applyFill="1" applyBorder="1" applyAlignment="1">
      <alignment horizontal="left" vertical="center" wrapText="1"/>
    </xf>
    <xf numFmtId="49" fontId="12" fillId="3" borderId="2" xfId="4" applyNumberFormat="1" applyFont="1" applyFill="1" applyBorder="1" applyAlignment="1" applyProtection="1">
      <alignment horizontal="center" vertical="center" wrapText="1"/>
    </xf>
    <xf numFmtId="0" fontId="12" fillId="3" borderId="8" xfId="5" applyFont="1" applyFill="1" applyBorder="1" applyAlignment="1">
      <alignment horizontal="left" vertical="center" wrapText="1"/>
    </xf>
    <xf numFmtId="0" fontId="12" fillId="3" borderId="2" xfId="5" applyFont="1" applyFill="1" applyBorder="1" applyAlignment="1">
      <alignment horizontal="left" vertical="center" wrapText="1"/>
    </xf>
    <xf numFmtId="0" fontId="8" fillId="3" borderId="10" xfId="2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center" vertical="center"/>
    </xf>
    <xf numFmtId="3" fontId="8" fillId="3" borderId="11" xfId="4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vertical="center" wrapText="1"/>
    </xf>
    <xf numFmtId="0" fontId="11" fillId="3" borderId="12" xfId="1" applyFont="1" applyFill="1" applyBorder="1" applyAlignment="1">
      <alignment horizontal="center" vertical="center" wrapText="1"/>
    </xf>
    <xf numFmtId="0" fontId="11" fillId="3" borderId="13" xfId="1" applyFont="1" applyFill="1" applyBorder="1" applyAlignment="1">
      <alignment horizontal="center" vertical="center" wrapText="1"/>
    </xf>
    <xf numFmtId="0" fontId="11" fillId="3" borderId="14" xfId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0" fillId="3" borderId="0" xfId="1" applyFont="1" applyFill="1" applyAlignment="1">
      <alignment vertical="center" wrapText="1"/>
    </xf>
    <xf numFmtId="0" fontId="9" fillId="3" borderId="0" xfId="1" applyFont="1" applyFill="1" applyAlignment="1">
      <alignment vertical="center"/>
    </xf>
    <xf numFmtId="0" fontId="8" fillId="3" borderId="4" xfId="0" applyFont="1" applyFill="1" applyBorder="1" applyAlignment="1">
      <alignment vertical="center" wrapText="1"/>
    </xf>
    <xf numFmtId="0" fontId="9" fillId="3" borderId="0" xfId="1" applyFont="1" applyFill="1" applyBorder="1" applyAlignment="1">
      <alignment horizontal="left" vertical="center"/>
    </xf>
    <xf numFmtId="0" fontId="9" fillId="3" borderId="0" xfId="1" applyFont="1" applyFill="1" applyAlignment="1">
      <alignment horizontal="left" vertical="center"/>
    </xf>
    <xf numFmtId="0" fontId="8" fillId="3" borderId="2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13" fillId="3" borderId="2" xfId="2" applyFont="1" applyFill="1" applyBorder="1" applyAlignment="1">
      <alignment horizontal="center" vertical="center"/>
    </xf>
    <xf numFmtId="0" fontId="12" fillId="3" borderId="2" xfId="6" applyFont="1" applyFill="1" applyBorder="1" applyAlignment="1">
      <alignment horizontal="center" vertical="center" wrapText="1"/>
    </xf>
    <xf numFmtId="0" fontId="12" fillId="3" borderId="2" xfId="5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8" fillId="4" borderId="5" xfId="2" applyFont="1" applyFill="1" applyBorder="1" applyAlignment="1">
      <alignment vertical="center" wrapText="1"/>
    </xf>
    <xf numFmtId="0" fontId="8" fillId="4" borderId="6" xfId="2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center" vertical="center"/>
    </xf>
    <xf numFmtId="3" fontId="8" fillId="4" borderId="7" xfId="4" applyNumberFormat="1" applyFont="1" applyFill="1" applyBorder="1" applyAlignment="1" applyProtection="1">
      <alignment horizontal="left" vertical="center" wrapText="1"/>
      <protection locked="0"/>
    </xf>
    <xf numFmtId="0" fontId="8" fillId="4" borderId="3" xfId="2" applyFont="1" applyFill="1" applyBorder="1" applyAlignment="1">
      <alignment horizontal="left" vertical="center" wrapText="1"/>
    </xf>
    <xf numFmtId="0" fontId="8" fillId="4" borderId="3" xfId="2" applyFont="1" applyFill="1" applyBorder="1" applyAlignment="1">
      <alignment horizontal="center" vertical="center"/>
    </xf>
    <xf numFmtId="0" fontId="8" fillId="4" borderId="8" xfId="2" applyFont="1" applyFill="1" applyBorder="1" applyAlignment="1">
      <alignment vertical="center" wrapText="1"/>
    </xf>
    <xf numFmtId="0" fontId="8" fillId="4" borderId="2" xfId="2" applyFont="1" applyFill="1" applyBorder="1" applyAlignment="1">
      <alignment horizontal="left" vertical="center" wrapText="1"/>
    </xf>
    <xf numFmtId="0" fontId="8" fillId="4" borderId="2" xfId="2" applyFont="1" applyFill="1" applyBorder="1" applyAlignment="1">
      <alignment horizontal="center" vertical="center"/>
    </xf>
    <xf numFmtId="0" fontId="8" fillId="4" borderId="2" xfId="2" applyFont="1" applyFill="1" applyBorder="1" applyAlignment="1">
      <alignment horizontal="left" vertical="center"/>
    </xf>
    <xf numFmtId="0" fontId="9" fillId="0" borderId="9" xfId="1" applyFont="1" applyBorder="1" applyAlignment="1">
      <alignment horizontal="right" vertical="center"/>
    </xf>
    <xf numFmtId="0" fontId="9" fillId="0" borderId="9" xfId="1" applyFont="1" applyFill="1" applyBorder="1" applyAlignment="1">
      <alignment horizontal="right" vertical="center"/>
    </xf>
    <xf numFmtId="0" fontId="9" fillId="3" borderId="9" xfId="1" applyFont="1" applyFill="1" applyBorder="1" applyAlignment="1">
      <alignment horizontal="right" vertical="center"/>
    </xf>
    <xf numFmtId="0" fontId="9" fillId="4" borderId="9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center"/>
    </xf>
    <xf numFmtId="0" fontId="8" fillId="4" borderId="18" xfId="2" applyFont="1" applyFill="1" applyBorder="1" applyAlignment="1">
      <alignment vertical="center" wrapText="1"/>
    </xf>
    <xf numFmtId="0" fontId="8" fillId="4" borderId="19" xfId="2" applyFont="1" applyFill="1" applyBorder="1" applyAlignment="1">
      <alignment horizontal="center" vertical="center"/>
    </xf>
    <xf numFmtId="3" fontId="8" fillId="4" borderId="20" xfId="3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" applyFont="1" applyBorder="1" applyAlignment="1">
      <alignment horizontal="left" vertical="top" wrapText="1"/>
    </xf>
    <xf numFmtId="0" fontId="11" fillId="2" borderId="15" xfId="7" applyFont="1" applyFill="1" applyBorder="1" applyAlignment="1">
      <alignment horizontal="center" vertical="center" wrapText="1"/>
    </xf>
    <xf numFmtId="0" fontId="11" fillId="2" borderId="16" xfId="7" applyFont="1" applyFill="1" applyBorder="1" applyAlignment="1">
      <alignment horizontal="center" vertical="center" wrapText="1"/>
    </xf>
    <xf numFmtId="0" fontId="11" fillId="2" borderId="17" xfId="7" applyFont="1" applyFill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/>
    </xf>
    <xf numFmtId="0" fontId="11" fillId="2" borderId="15" xfId="1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7" fillId="2" borderId="15" xfId="7" applyFont="1" applyFill="1" applyBorder="1" applyAlignment="1">
      <alignment horizontal="center" vertical="center" wrapText="1"/>
    </xf>
    <xf numFmtId="0" fontId="17" fillId="2" borderId="16" xfId="7" applyFont="1" applyFill="1" applyBorder="1" applyAlignment="1">
      <alignment horizontal="center" vertical="center" wrapText="1"/>
    </xf>
    <xf numFmtId="0" fontId="17" fillId="2" borderId="17" xfId="7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</cellXfs>
  <cellStyles count="9">
    <cellStyle name="Обычный" xfId="0" builtinId="0"/>
    <cellStyle name="Обычный 2" xfId="1"/>
    <cellStyle name="Обычный 2 2" xfId="2"/>
    <cellStyle name="Обычный 2 3" xfId="7"/>
    <cellStyle name="Обычный 2 4" xfId="8"/>
    <cellStyle name="Обычный_lst_tg" xfId="3"/>
    <cellStyle name="Обычный_lst_tg 2" xfId="4"/>
    <cellStyle name="Обычный_ТП и Р СарГЭС (1-4)" xfId="5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view="pageBreakPreview" topLeftCell="A10" zoomScale="60" zoomScaleNormal="85" workbookViewId="0">
      <selection activeCell="D55" sqref="D55"/>
    </sheetView>
  </sheetViews>
  <sheetFormatPr defaultRowHeight="15" x14ac:dyDescent="0.25"/>
  <cols>
    <col min="1" max="1" width="48" style="1" customWidth="1"/>
    <col min="2" max="2" width="33.42578125" style="38" customWidth="1"/>
    <col min="3" max="3" width="9.7109375" style="1" customWidth="1"/>
    <col min="4" max="4" width="10.7109375" style="38" customWidth="1"/>
    <col min="5" max="5" width="48.85546875" style="1" customWidth="1"/>
    <col min="6" max="16384" width="9.140625" style="1"/>
  </cols>
  <sheetData>
    <row r="1" spans="1:12" x14ac:dyDescent="0.2">
      <c r="E1" s="46" t="s">
        <v>87</v>
      </c>
      <c r="F1" s="45"/>
      <c r="G1" s="45"/>
    </row>
    <row r="2" spans="1:12" ht="36.75" customHeight="1" x14ac:dyDescent="0.25">
      <c r="A2" s="70" t="s">
        <v>95</v>
      </c>
      <c r="B2" s="70"/>
      <c r="C2" s="70"/>
      <c r="D2" s="70"/>
      <c r="E2" s="70"/>
    </row>
    <row r="3" spans="1:12" ht="12" customHeight="1" thickBot="1" x14ac:dyDescent="0.3">
      <c r="A3" s="47"/>
      <c r="B3" s="47"/>
      <c r="C3" s="47"/>
      <c r="D3" s="47"/>
      <c r="E3" s="47"/>
    </row>
    <row r="4" spans="1:12" ht="21.75" customHeight="1" thickBot="1" x14ac:dyDescent="0.3">
      <c r="A4" s="29" t="s">
        <v>79</v>
      </c>
      <c r="B4" s="30" t="s">
        <v>96</v>
      </c>
      <c r="C4" s="30" t="s">
        <v>80</v>
      </c>
      <c r="D4" s="30" t="s">
        <v>83</v>
      </c>
      <c r="E4" s="31" t="s">
        <v>0</v>
      </c>
      <c r="F4" s="2"/>
    </row>
    <row r="5" spans="1:12" ht="16.5" customHeight="1" thickBot="1" x14ac:dyDescent="0.3">
      <c r="A5" s="67" t="s">
        <v>88</v>
      </c>
      <c r="B5" s="68"/>
      <c r="C5" s="68"/>
      <c r="D5" s="68"/>
      <c r="E5" s="69"/>
      <c r="F5" s="34"/>
      <c r="G5" s="35"/>
      <c r="H5" s="35"/>
      <c r="I5" s="35"/>
      <c r="J5" s="35"/>
      <c r="K5" s="35"/>
      <c r="L5" s="35"/>
    </row>
    <row r="6" spans="1:12" ht="33" customHeight="1" x14ac:dyDescent="0.25">
      <c r="A6" s="48" t="s">
        <v>84</v>
      </c>
      <c r="B6" s="49"/>
      <c r="C6" s="50" t="s">
        <v>1</v>
      </c>
      <c r="D6" s="50">
        <v>1658</v>
      </c>
      <c r="E6" s="51" t="s">
        <v>2</v>
      </c>
      <c r="F6" s="34"/>
      <c r="G6" s="35"/>
      <c r="H6" s="35"/>
      <c r="I6" s="35"/>
      <c r="J6" s="35"/>
      <c r="K6" s="35"/>
      <c r="L6" s="35"/>
    </row>
    <row r="7" spans="1:12" ht="15.75" x14ac:dyDescent="0.25">
      <c r="A7" s="3" t="s">
        <v>3</v>
      </c>
      <c r="B7" s="12" t="s">
        <v>4</v>
      </c>
      <c r="C7" s="4" t="s">
        <v>5</v>
      </c>
      <c r="D7" s="39">
        <v>41450</v>
      </c>
      <c r="E7" s="5" t="s">
        <v>6</v>
      </c>
      <c r="F7" s="34"/>
      <c r="G7" s="35"/>
      <c r="H7" s="35"/>
      <c r="I7" s="35"/>
      <c r="J7" s="35"/>
      <c r="K7" s="35"/>
      <c r="L7" s="35"/>
    </row>
    <row r="8" spans="1:12" ht="15.75" x14ac:dyDescent="0.25">
      <c r="A8" s="3" t="s">
        <v>7</v>
      </c>
      <c r="B8" s="12" t="s">
        <v>8</v>
      </c>
      <c r="C8" s="4" t="s">
        <v>1</v>
      </c>
      <c r="D8" s="39">
        <f>D6*2</f>
        <v>3316</v>
      </c>
      <c r="E8" s="58"/>
      <c r="F8" s="34"/>
      <c r="G8" s="35"/>
      <c r="H8" s="35"/>
      <c r="I8" s="35"/>
      <c r="J8" s="35"/>
      <c r="K8" s="35"/>
      <c r="L8" s="35"/>
    </row>
    <row r="9" spans="1:12" ht="15.75" x14ac:dyDescent="0.25">
      <c r="A9" s="3" t="s">
        <v>9</v>
      </c>
      <c r="B9" s="12" t="s">
        <v>10</v>
      </c>
      <c r="C9" s="4" t="s">
        <v>1</v>
      </c>
      <c r="D9" s="39">
        <f>D6</f>
        <v>1658</v>
      </c>
      <c r="E9" s="58"/>
      <c r="F9" s="34"/>
      <c r="G9" s="35"/>
      <c r="H9" s="35"/>
      <c r="I9" s="35"/>
      <c r="J9" s="35"/>
      <c r="K9" s="35"/>
      <c r="L9" s="35"/>
    </row>
    <row r="10" spans="1:12" ht="15.75" x14ac:dyDescent="0.25">
      <c r="A10" s="3" t="s">
        <v>11</v>
      </c>
      <c r="B10" s="12" t="s">
        <v>12</v>
      </c>
      <c r="C10" s="6" t="s">
        <v>5</v>
      </c>
      <c r="D10" s="39">
        <f>D6*1.5</f>
        <v>2487</v>
      </c>
      <c r="E10" s="58"/>
      <c r="F10" s="34"/>
      <c r="G10" s="35"/>
      <c r="H10" s="35"/>
      <c r="I10" s="35"/>
      <c r="J10" s="35"/>
      <c r="K10" s="35"/>
      <c r="L10" s="35"/>
    </row>
    <row r="11" spans="1:12" ht="15.75" x14ac:dyDescent="0.25">
      <c r="A11" s="3" t="s">
        <v>13</v>
      </c>
      <c r="B11" s="12" t="s">
        <v>14</v>
      </c>
      <c r="C11" s="4" t="s">
        <v>1</v>
      </c>
      <c r="D11" s="39">
        <f>D6</f>
        <v>1658</v>
      </c>
      <c r="E11" s="58"/>
      <c r="F11" s="34"/>
      <c r="G11" s="35"/>
      <c r="H11" s="35"/>
      <c r="I11" s="35"/>
      <c r="J11" s="35"/>
      <c r="K11" s="35"/>
      <c r="L11" s="35"/>
    </row>
    <row r="12" spans="1:12" ht="15.75" x14ac:dyDescent="0.25">
      <c r="A12" s="7" t="s">
        <v>15</v>
      </c>
      <c r="B12" s="12" t="s">
        <v>16</v>
      </c>
      <c r="C12" s="4" t="s">
        <v>1</v>
      </c>
      <c r="D12" s="39">
        <f>D6</f>
        <v>1658</v>
      </c>
      <c r="E12" s="58"/>
      <c r="F12" s="34"/>
      <c r="G12" s="35"/>
      <c r="H12" s="35"/>
      <c r="I12" s="35"/>
      <c r="J12" s="35"/>
      <c r="K12" s="35"/>
      <c r="L12" s="35"/>
    </row>
    <row r="13" spans="1:12" ht="15.75" x14ac:dyDescent="0.25">
      <c r="A13" s="3" t="s">
        <v>17</v>
      </c>
      <c r="B13" s="12" t="s">
        <v>18</v>
      </c>
      <c r="C13" s="4" t="s">
        <v>1</v>
      </c>
      <c r="D13" s="39">
        <f>D6</f>
        <v>1658</v>
      </c>
      <c r="E13" s="58"/>
      <c r="F13" s="34"/>
      <c r="G13" s="35"/>
      <c r="H13" s="35"/>
      <c r="I13" s="35"/>
      <c r="J13" s="35"/>
      <c r="K13" s="35"/>
      <c r="L13" s="35"/>
    </row>
    <row r="14" spans="1:12" s="9" customFormat="1" ht="15.75" x14ac:dyDescent="0.25">
      <c r="A14" s="7" t="s">
        <v>19</v>
      </c>
      <c r="B14" s="12" t="s">
        <v>20</v>
      </c>
      <c r="C14" s="6" t="s">
        <v>1</v>
      </c>
      <c r="D14" s="39">
        <f>D6*2</f>
        <v>3316</v>
      </c>
      <c r="E14" s="59" t="s">
        <v>21</v>
      </c>
      <c r="F14" s="34"/>
      <c r="G14" s="35"/>
      <c r="H14" s="35"/>
      <c r="I14" s="35"/>
      <c r="J14" s="35"/>
      <c r="K14" s="35"/>
      <c r="L14" s="35"/>
    </row>
    <row r="15" spans="1:12" s="9" customFormat="1" ht="15.75" x14ac:dyDescent="0.25">
      <c r="A15" s="7" t="s">
        <v>22</v>
      </c>
      <c r="B15" s="12" t="s">
        <v>23</v>
      </c>
      <c r="C15" s="6" t="s">
        <v>1</v>
      </c>
      <c r="D15" s="39">
        <f>D14</f>
        <v>3316</v>
      </c>
      <c r="E15" s="59"/>
      <c r="F15" s="34"/>
      <c r="G15" s="35"/>
      <c r="H15" s="35"/>
      <c r="I15" s="35"/>
      <c r="J15" s="35"/>
      <c r="K15" s="35"/>
      <c r="L15" s="35"/>
    </row>
    <row r="16" spans="1:12" s="9" customFormat="1" ht="16.5" thickBot="1" x14ac:dyDescent="0.3">
      <c r="A16" s="10" t="s">
        <v>24</v>
      </c>
      <c r="B16" s="12" t="s">
        <v>25</v>
      </c>
      <c r="C16" s="6" t="s">
        <v>1</v>
      </c>
      <c r="D16" s="39">
        <f>D6*3</f>
        <v>4974</v>
      </c>
      <c r="E16" s="59"/>
      <c r="F16" s="34"/>
      <c r="G16" s="35"/>
      <c r="H16" s="35"/>
      <c r="I16" s="35"/>
      <c r="J16" s="35"/>
      <c r="K16" s="35"/>
      <c r="L16" s="35"/>
    </row>
    <row r="17" spans="1:12" ht="15.75" customHeight="1" thickBot="1" x14ac:dyDescent="0.3">
      <c r="A17" s="71" t="s">
        <v>89</v>
      </c>
      <c r="B17" s="72"/>
      <c r="C17" s="72"/>
      <c r="D17" s="72"/>
      <c r="E17" s="73"/>
      <c r="F17" s="34"/>
      <c r="G17" s="35"/>
      <c r="H17" s="35"/>
      <c r="I17" s="35"/>
      <c r="J17" s="35"/>
      <c r="K17" s="35"/>
      <c r="L17" s="35"/>
    </row>
    <row r="18" spans="1:12" ht="31.5" x14ac:dyDescent="0.25">
      <c r="A18" s="48" t="s">
        <v>85</v>
      </c>
      <c r="B18" s="52"/>
      <c r="C18" s="53" t="s">
        <v>1</v>
      </c>
      <c r="D18" s="53">
        <v>139</v>
      </c>
      <c r="E18" s="51" t="s">
        <v>2</v>
      </c>
      <c r="F18" s="34"/>
      <c r="G18" s="35"/>
      <c r="H18" s="35"/>
      <c r="I18" s="35"/>
      <c r="J18" s="35"/>
      <c r="K18" s="35"/>
      <c r="L18" s="35"/>
    </row>
    <row r="19" spans="1:12" ht="15.75" x14ac:dyDescent="0.25">
      <c r="A19" s="3" t="s">
        <v>3</v>
      </c>
      <c r="B19" s="12" t="s">
        <v>26</v>
      </c>
      <c r="C19" s="4" t="s">
        <v>5</v>
      </c>
      <c r="D19" s="39">
        <f>D18*25</f>
        <v>3475</v>
      </c>
      <c r="E19" s="5" t="s">
        <v>6</v>
      </c>
      <c r="F19" s="34"/>
      <c r="G19" s="35"/>
      <c r="H19" s="35"/>
      <c r="I19" s="35"/>
      <c r="J19" s="35"/>
      <c r="K19" s="35"/>
      <c r="L19" s="35"/>
    </row>
    <row r="20" spans="1:12" ht="15.75" x14ac:dyDescent="0.25">
      <c r="A20" s="3" t="s">
        <v>7</v>
      </c>
      <c r="B20" s="12" t="s">
        <v>8</v>
      </c>
      <c r="C20" s="4" t="s">
        <v>1</v>
      </c>
      <c r="D20" s="39">
        <f>D18*2</f>
        <v>278</v>
      </c>
      <c r="E20" s="58"/>
      <c r="F20" s="34"/>
      <c r="G20" s="35"/>
      <c r="H20" s="35"/>
      <c r="I20" s="35"/>
      <c r="J20" s="35"/>
      <c r="K20" s="35"/>
      <c r="L20" s="35"/>
    </row>
    <row r="21" spans="1:12" ht="15.75" x14ac:dyDescent="0.25">
      <c r="A21" s="3" t="s">
        <v>9</v>
      </c>
      <c r="B21" s="12" t="s">
        <v>10</v>
      </c>
      <c r="C21" s="4" t="s">
        <v>1</v>
      </c>
      <c r="D21" s="39">
        <v>139</v>
      </c>
      <c r="E21" s="58"/>
      <c r="F21" s="34"/>
      <c r="G21" s="35"/>
      <c r="H21" s="35"/>
      <c r="I21" s="35"/>
      <c r="J21" s="35"/>
      <c r="K21" s="35"/>
      <c r="L21" s="35"/>
    </row>
    <row r="22" spans="1:12" ht="15.75" x14ac:dyDescent="0.25">
      <c r="A22" s="3" t="s">
        <v>11</v>
      </c>
      <c r="B22" s="12" t="s">
        <v>12</v>
      </c>
      <c r="C22" s="6" t="s">
        <v>5</v>
      </c>
      <c r="D22" s="39">
        <f>3*D18</f>
        <v>417</v>
      </c>
      <c r="E22" s="58"/>
      <c r="F22" s="34"/>
      <c r="G22" s="35"/>
      <c r="H22" s="35"/>
      <c r="I22" s="35"/>
      <c r="J22" s="35"/>
      <c r="K22" s="35"/>
      <c r="L22" s="35"/>
    </row>
    <row r="23" spans="1:12" ht="15.75" x14ac:dyDescent="0.25">
      <c r="A23" s="3" t="s">
        <v>27</v>
      </c>
      <c r="B23" s="12" t="s">
        <v>14</v>
      </c>
      <c r="C23" s="4" t="s">
        <v>1</v>
      </c>
      <c r="D23" s="39">
        <f>2*D18</f>
        <v>278</v>
      </c>
      <c r="E23" s="58"/>
      <c r="F23" s="34"/>
      <c r="G23" s="35"/>
      <c r="H23" s="35"/>
      <c r="I23" s="35"/>
      <c r="J23" s="35"/>
      <c r="K23" s="35"/>
      <c r="L23" s="35"/>
    </row>
    <row r="24" spans="1:12" ht="15.75" x14ac:dyDescent="0.25">
      <c r="A24" s="7" t="s">
        <v>15</v>
      </c>
      <c r="B24" s="12" t="s">
        <v>16</v>
      </c>
      <c r="C24" s="4" t="s">
        <v>1</v>
      </c>
      <c r="D24" s="39">
        <v>139</v>
      </c>
      <c r="E24" s="58"/>
      <c r="F24" s="34"/>
      <c r="G24" s="35"/>
      <c r="H24" s="35"/>
      <c r="I24" s="35"/>
      <c r="J24" s="35"/>
      <c r="K24" s="35"/>
      <c r="L24" s="35"/>
    </row>
    <row r="25" spans="1:12" ht="15.75" x14ac:dyDescent="0.25">
      <c r="A25" s="11" t="s">
        <v>28</v>
      </c>
      <c r="B25" s="12" t="s">
        <v>18</v>
      </c>
      <c r="C25" s="13" t="s">
        <v>1</v>
      </c>
      <c r="D25" s="39">
        <v>139</v>
      </c>
      <c r="E25" s="60"/>
      <c r="F25" s="34"/>
      <c r="G25" s="35"/>
      <c r="H25" s="35"/>
      <c r="I25" s="35"/>
      <c r="J25" s="35"/>
      <c r="K25" s="35"/>
      <c r="L25" s="35"/>
    </row>
    <row r="26" spans="1:12" s="9" customFormat="1" ht="15.75" x14ac:dyDescent="0.25">
      <c r="A26" s="7" t="s">
        <v>19</v>
      </c>
      <c r="B26" s="12" t="s">
        <v>20</v>
      </c>
      <c r="C26" s="6" t="s">
        <v>1</v>
      </c>
      <c r="D26" s="39">
        <f>139*4</f>
        <v>556</v>
      </c>
      <c r="E26" s="59"/>
      <c r="F26" s="34"/>
      <c r="G26" s="35"/>
      <c r="H26" s="35"/>
      <c r="I26" s="35"/>
      <c r="J26" s="35"/>
      <c r="K26" s="35"/>
      <c r="L26" s="35"/>
    </row>
    <row r="27" spans="1:12" s="9" customFormat="1" ht="15.75" x14ac:dyDescent="0.25">
      <c r="A27" s="7" t="s">
        <v>29</v>
      </c>
      <c r="B27" s="12" t="s">
        <v>23</v>
      </c>
      <c r="C27" s="6" t="s">
        <v>1</v>
      </c>
      <c r="D27" s="39">
        <f>556</f>
        <v>556</v>
      </c>
      <c r="E27" s="59"/>
      <c r="F27" s="34"/>
      <c r="G27" s="35"/>
      <c r="H27" s="35"/>
      <c r="I27" s="35"/>
      <c r="J27" s="35"/>
      <c r="K27" s="35"/>
      <c r="L27" s="35"/>
    </row>
    <row r="28" spans="1:12" s="9" customFormat="1" ht="15.75" x14ac:dyDescent="0.25">
      <c r="A28" s="10" t="s">
        <v>24</v>
      </c>
      <c r="B28" s="23" t="s">
        <v>25</v>
      </c>
      <c r="C28" s="14" t="s">
        <v>1</v>
      </c>
      <c r="D28" s="40">
        <f>139*5</f>
        <v>695</v>
      </c>
      <c r="E28" s="59"/>
      <c r="F28" s="34"/>
      <c r="G28" s="35"/>
      <c r="H28" s="35"/>
      <c r="I28" s="35"/>
      <c r="J28" s="35"/>
      <c r="K28" s="35"/>
      <c r="L28" s="35"/>
    </row>
    <row r="29" spans="1:12" s="9" customFormat="1" ht="15.75" x14ac:dyDescent="0.25">
      <c r="A29" s="22" t="s">
        <v>30</v>
      </c>
      <c r="B29" s="23" t="s">
        <v>31</v>
      </c>
      <c r="C29" s="24" t="s">
        <v>1</v>
      </c>
      <c r="D29" s="40">
        <v>139</v>
      </c>
      <c r="E29" s="59"/>
      <c r="F29" s="34"/>
      <c r="G29" s="35"/>
      <c r="H29" s="35"/>
      <c r="I29" s="35"/>
      <c r="J29" s="35"/>
      <c r="K29" s="35"/>
      <c r="L29" s="35"/>
    </row>
    <row r="30" spans="1:12" s="9" customFormat="1" ht="15.75" x14ac:dyDescent="0.25">
      <c r="A30" s="10" t="s">
        <v>32</v>
      </c>
      <c r="B30" s="23" t="s">
        <v>33</v>
      </c>
      <c r="C30" s="14" t="s">
        <v>34</v>
      </c>
      <c r="D30" s="40">
        <v>141</v>
      </c>
      <c r="E30" s="59"/>
      <c r="F30" s="34"/>
      <c r="G30" s="35"/>
      <c r="H30" s="35"/>
      <c r="I30" s="35"/>
      <c r="J30" s="35"/>
      <c r="K30" s="35"/>
      <c r="L30" s="35"/>
    </row>
    <row r="31" spans="1:12" s="9" customFormat="1" ht="16.5" thickBot="1" x14ac:dyDescent="0.3">
      <c r="A31" s="10" t="s">
        <v>35</v>
      </c>
      <c r="B31" s="23" t="s">
        <v>36</v>
      </c>
      <c r="C31" s="14" t="s">
        <v>1</v>
      </c>
      <c r="D31" s="40">
        <v>140</v>
      </c>
      <c r="E31" s="59"/>
      <c r="F31" s="34"/>
      <c r="G31" s="35"/>
      <c r="H31" s="35"/>
      <c r="I31" s="35"/>
      <c r="J31" s="35"/>
      <c r="K31" s="35"/>
      <c r="L31" s="35"/>
    </row>
    <row r="32" spans="1:12" ht="19.5" customHeight="1" thickBot="1" x14ac:dyDescent="0.3">
      <c r="A32" s="74" t="s">
        <v>90</v>
      </c>
      <c r="B32" s="75"/>
      <c r="C32" s="75"/>
      <c r="D32" s="75"/>
      <c r="E32" s="76"/>
      <c r="F32" s="34"/>
      <c r="G32" s="35"/>
      <c r="H32" s="35"/>
      <c r="I32" s="35"/>
      <c r="J32" s="35"/>
      <c r="K32" s="35"/>
      <c r="L32" s="35"/>
    </row>
    <row r="33" spans="1:12" ht="31.5" x14ac:dyDescent="0.25">
      <c r="A33" s="11" t="s">
        <v>59</v>
      </c>
      <c r="B33" s="15" t="s">
        <v>60</v>
      </c>
      <c r="C33" s="13" t="s">
        <v>1</v>
      </c>
      <c r="D33" s="41">
        <v>60</v>
      </c>
      <c r="E33" s="16" t="s">
        <v>61</v>
      </c>
      <c r="F33" s="34"/>
      <c r="G33" s="35"/>
      <c r="H33" s="35"/>
      <c r="I33" s="35"/>
      <c r="J33" s="35"/>
      <c r="K33" s="35"/>
      <c r="L33" s="35"/>
    </row>
    <row r="34" spans="1:12" ht="31.5" x14ac:dyDescent="0.25">
      <c r="A34" s="11" t="s">
        <v>38</v>
      </c>
      <c r="B34" s="12" t="s">
        <v>39</v>
      </c>
      <c r="C34" s="13" t="s">
        <v>40</v>
      </c>
      <c r="D34" s="39">
        <v>60</v>
      </c>
      <c r="E34" s="60"/>
      <c r="F34" s="34"/>
      <c r="G34" s="35"/>
      <c r="H34" s="35"/>
      <c r="I34" s="35"/>
      <c r="J34" s="35"/>
      <c r="K34" s="35"/>
      <c r="L34" s="35"/>
    </row>
    <row r="35" spans="1:12" ht="15.75" x14ac:dyDescent="0.25">
      <c r="A35" s="11" t="s">
        <v>41</v>
      </c>
      <c r="B35" s="12"/>
      <c r="C35" s="13" t="s">
        <v>1</v>
      </c>
      <c r="D35" s="39">
        <v>60</v>
      </c>
      <c r="E35" s="60"/>
      <c r="F35" s="34"/>
      <c r="G35" s="35"/>
      <c r="H35" s="35"/>
      <c r="I35" s="35"/>
      <c r="J35" s="35"/>
      <c r="K35" s="35"/>
      <c r="L35" s="35"/>
    </row>
    <row r="36" spans="1:12" ht="15.75" x14ac:dyDescent="0.25">
      <c r="A36" s="11" t="s">
        <v>62</v>
      </c>
      <c r="B36" s="12" t="s">
        <v>63</v>
      </c>
      <c r="C36" s="13" t="s">
        <v>1</v>
      </c>
      <c r="D36" s="39">
        <v>60</v>
      </c>
      <c r="E36" s="60"/>
      <c r="F36" s="34"/>
      <c r="G36" s="35"/>
      <c r="H36" s="35"/>
      <c r="I36" s="35"/>
      <c r="J36" s="35"/>
      <c r="K36" s="35"/>
      <c r="L36" s="35"/>
    </row>
    <row r="37" spans="1:12" ht="15.75" x14ac:dyDescent="0.25">
      <c r="A37" s="54" t="s">
        <v>64</v>
      </c>
      <c r="B37" s="55"/>
      <c r="C37" s="56" t="s">
        <v>1</v>
      </c>
      <c r="D37" s="56">
        <v>33</v>
      </c>
      <c r="E37" s="61" t="s">
        <v>65</v>
      </c>
      <c r="F37" s="34"/>
      <c r="G37" s="35"/>
      <c r="H37" s="35"/>
      <c r="I37" s="35"/>
      <c r="J37" s="35"/>
      <c r="K37" s="35"/>
      <c r="L37" s="35"/>
    </row>
    <row r="38" spans="1:12" ht="15.75" x14ac:dyDescent="0.25">
      <c r="A38" s="11" t="s">
        <v>66</v>
      </c>
      <c r="B38" s="12" t="s">
        <v>67</v>
      </c>
      <c r="C38" s="13" t="s">
        <v>1</v>
      </c>
      <c r="D38" s="39">
        <v>60</v>
      </c>
      <c r="E38" s="60"/>
      <c r="F38" s="34"/>
      <c r="G38" s="35"/>
      <c r="H38" s="35"/>
      <c r="I38" s="35"/>
      <c r="J38" s="35"/>
      <c r="K38" s="35"/>
      <c r="L38" s="35"/>
    </row>
    <row r="39" spans="1:12" ht="15.75" x14ac:dyDescent="0.25">
      <c r="A39" s="17" t="s">
        <v>68</v>
      </c>
      <c r="B39" s="18" t="s">
        <v>69</v>
      </c>
      <c r="C39" s="19" t="s">
        <v>1</v>
      </c>
      <c r="D39" s="42">
        <v>60</v>
      </c>
      <c r="E39" s="60"/>
      <c r="F39" s="2"/>
    </row>
    <row r="40" spans="1:12" ht="15.75" x14ac:dyDescent="0.25">
      <c r="A40" s="11" t="s">
        <v>70</v>
      </c>
      <c r="B40" s="12" t="s">
        <v>71</v>
      </c>
      <c r="C40" s="13" t="s">
        <v>1</v>
      </c>
      <c r="D40" s="39">
        <v>60</v>
      </c>
      <c r="E40" s="60"/>
      <c r="F40" s="2"/>
    </row>
    <row r="41" spans="1:12" ht="31.5" x14ac:dyDescent="0.25">
      <c r="A41" s="54" t="s">
        <v>42</v>
      </c>
      <c r="B41" s="57"/>
      <c r="C41" s="56" t="s">
        <v>1</v>
      </c>
      <c r="D41" s="56">
        <v>238</v>
      </c>
      <c r="E41" s="61"/>
      <c r="F41" s="2"/>
    </row>
    <row r="42" spans="1:12" ht="31.5" x14ac:dyDescent="0.25">
      <c r="A42" s="54" t="s">
        <v>37</v>
      </c>
      <c r="B42" s="57"/>
      <c r="C42" s="56" t="s">
        <v>1</v>
      </c>
      <c r="D42" s="56">
        <v>9</v>
      </c>
      <c r="E42" s="61"/>
      <c r="F42" s="2"/>
    </row>
    <row r="43" spans="1:12" ht="31.5" x14ac:dyDescent="0.25">
      <c r="A43" s="54" t="s">
        <v>86</v>
      </c>
      <c r="B43" s="55"/>
      <c r="C43" s="56" t="s">
        <v>1</v>
      </c>
      <c r="D43" s="56">
        <v>6</v>
      </c>
      <c r="E43" s="61"/>
      <c r="F43" s="2"/>
    </row>
    <row r="44" spans="1:12" ht="15.75" x14ac:dyDescent="0.25">
      <c r="A44" s="11" t="s">
        <v>43</v>
      </c>
      <c r="B44" s="12" t="s">
        <v>44</v>
      </c>
      <c r="C44" s="13" t="s">
        <v>1</v>
      </c>
      <c r="D44" s="39">
        <v>253</v>
      </c>
      <c r="E44" s="60"/>
      <c r="F44" s="2"/>
    </row>
    <row r="45" spans="1:12" ht="15.75" x14ac:dyDescent="0.25">
      <c r="A45" s="11" t="s">
        <v>47</v>
      </c>
      <c r="B45" s="12" t="s">
        <v>48</v>
      </c>
      <c r="C45" s="13" t="s">
        <v>1</v>
      </c>
      <c r="D45" s="39">
        <v>60</v>
      </c>
      <c r="E45" s="60"/>
      <c r="F45" s="2"/>
    </row>
    <row r="46" spans="1:12" ht="15.75" x14ac:dyDescent="0.25">
      <c r="A46" s="11" t="s">
        <v>49</v>
      </c>
      <c r="B46" s="12" t="s">
        <v>50</v>
      </c>
      <c r="C46" s="13" t="s">
        <v>1</v>
      </c>
      <c r="D46" s="39">
        <v>459</v>
      </c>
      <c r="E46" s="60"/>
      <c r="F46" s="2"/>
    </row>
    <row r="47" spans="1:12" ht="15.75" x14ac:dyDescent="0.25">
      <c r="A47" s="11" t="s">
        <v>51</v>
      </c>
      <c r="B47" s="12" t="s">
        <v>52</v>
      </c>
      <c r="C47" s="13" t="s">
        <v>1</v>
      </c>
      <c r="D47" s="39">
        <v>90</v>
      </c>
      <c r="E47" s="60"/>
      <c r="F47" s="2"/>
    </row>
    <row r="48" spans="1:12" ht="15.75" x14ac:dyDescent="0.25">
      <c r="A48" s="11" t="s">
        <v>53</v>
      </c>
      <c r="B48" s="12" t="s">
        <v>54</v>
      </c>
      <c r="C48" s="13" t="s">
        <v>1</v>
      </c>
      <c r="D48" s="39">
        <v>105</v>
      </c>
      <c r="E48" s="60"/>
      <c r="F48" s="2"/>
    </row>
    <row r="49" spans="1:6" ht="15.75" x14ac:dyDescent="0.25">
      <c r="A49" s="20" t="s">
        <v>45</v>
      </c>
      <c r="B49" s="21" t="s">
        <v>46</v>
      </c>
      <c r="C49" s="13" t="s">
        <v>5</v>
      </c>
      <c r="D49" s="43">
        <v>1666</v>
      </c>
      <c r="E49" s="60"/>
      <c r="F49" s="2"/>
    </row>
    <row r="50" spans="1:6" ht="15.75" x14ac:dyDescent="0.25">
      <c r="A50" s="11" t="s">
        <v>72</v>
      </c>
      <c r="B50" s="12" t="s">
        <v>73</v>
      </c>
      <c r="C50" s="13" t="s">
        <v>5</v>
      </c>
      <c r="D50" s="39">
        <v>420</v>
      </c>
      <c r="E50" s="60"/>
      <c r="F50" s="2"/>
    </row>
    <row r="51" spans="1:6" ht="15.75" x14ac:dyDescent="0.25">
      <c r="A51" s="32" t="s">
        <v>81</v>
      </c>
      <c r="B51" s="36" t="s">
        <v>82</v>
      </c>
      <c r="C51" s="33" t="s">
        <v>5</v>
      </c>
      <c r="D51" s="44">
        <v>100</v>
      </c>
      <c r="E51" s="62"/>
      <c r="F51" s="2"/>
    </row>
    <row r="52" spans="1:6" ht="15.75" x14ac:dyDescent="0.25">
      <c r="A52" s="11" t="s">
        <v>57</v>
      </c>
      <c r="B52" s="12" t="s">
        <v>58</v>
      </c>
      <c r="C52" s="13" t="s">
        <v>5</v>
      </c>
      <c r="D52" s="39">
        <v>1385</v>
      </c>
      <c r="E52" s="60"/>
      <c r="F52" s="2"/>
    </row>
    <row r="53" spans="1:6" ht="15.75" x14ac:dyDescent="0.25">
      <c r="A53" s="11" t="s">
        <v>74</v>
      </c>
      <c r="B53" s="12" t="s">
        <v>55</v>
      </c>
      <c r="C53" s="13" t="s">
        <v>5</v>
      </c>
      <c r="D53" s="39">
        <v>118</v>
      </c>
      <c r="E53" s="16" t="s">
        <v>75</v>
      </c>
      <c r="F53" s="2"/>
    </row>
    <row r="54" spans="1:6" s="9" customFormat="1" ht="15.75" x14ac:dyDescent="0.25">
      <c r="A54" s="22" t="s">
        <v>76</v>
      </c>
      <c r="B54" s="23" t="s">
        <v>56</v>
      </c>
      <c r="C54" s="24" t="s">
        <v>1</v>
      </c>
      <c r="D54" s="40">
        <v>120</v>
      </c>
      <c r="E54" s="25" t="s">
        <v>75</v>
      </c>
      <c r="F54" s="8"/>
    </row>
    <row r="55" spans="1:6" s="9" customFormat="1" ht="15.75" x14ac:dyDescent="0.25">
      <c r="A55" s="22" t="s">
        <v>30</v>
      </c>
      <c r="B55" s="23" t="s">
        <v>31</v>
      </c>
      <c r="C55" s="24" t="s">
        <v>1</v>
      </c>
      <c r="D55" s="40">
        <v>1290</v>
      </c>
      <c r="E55" s="60"/>
      <c r="F55" s="8"/>
    </row>
    <row r="56" spans="1:6" s="9" customFormat="1" ht="15.75" x14ac:dyDescent="0.25">
      <c r="A56" s="10" t="s">
        <v>32</v>
      </c>
      <c r="B56" s="23" t="s">
        <v>33</v>
      </c>
      <c r="C56" s="14" t="s">
        <v>34</v>
      </c>
      <c r="D56" s="40">
        <v>645</v>
      </c>
      <c r="E56" s="59"/>
      <c r="F56" s="8"/>
    </row>
    <row r="57" spans="1:6" s="9" customFormat="1" ht="16.5" thickBot="1" x14ac:dyDescent="0.3">
      <c r="A57" s="10" t="s">
        <v>35</v>
      </c>
      <c r="B57" s="23" t="s">
        <v>36</v>
      </c>
      <c r="C57" s="14" t="s">
        <v>1</v>
      </c>
      <c r="D57" s="40">
        <v>1294</v>
      </c>
      <c r="E57" s="59"/>
      <c r="F57" s="8"/>
    </row>
    <row r="58" spans="1:6" ht="15.75" customHeight="1" thickBot="1" x14ac:dyDescent="0.3">
      <c r="A58" s="71" t="s">
        <v>77</v>
      </c>
      <c r="B58" s="72"/>
      <c r="C58" s="72"/>
      <c r="D58" s="72"/>
      <c r="E58" s="73"/>
      <c r="F58" s="2"/>
    </row>
    <row r="59" spans="1:6" ht="49.5" customHeight="1" thickBot="1" x14ac:dyDescent="0.3">
      <c r="A59" s="63" t="s">
        <v>91</v>
      </c>
      <c r="B59" s="64"/>
      <c r="C59" s="64" t="s">
        <v>1</v>
      </c>
      <c r="D59" s="64">
        <v>1</v>
      </c>
      <c r="E59" s="65" t="s">
        <v>78</v>
      </c>
      <c r="F59" s="2"/>
    </row>
    <row r="60" spans="1:6" ht="15.75" x14ac:dyDescent="0.25">
      <c r="A60" s="26"/>
      <c r="B60" s="37"/>
      <c r="C60" s="27"/>
      <c r="D60" s="37"/>
      <c r="E60" s="28"/>
      <c r="F60" s="2"/>
    </row>
    <row r="61" spans="1:6" ht="33.75" customHeight="1" x14ac:dyDescent="0.25">
      <c r="A61" s="77" t="s">
        <v>92</v>
      </c>
      <c r="B61" s="77"/>
      <c r="C61" s="77"/>
      <c r="D61" s="77"/>
      <c r="E61" s="77"/>
      <c r="F61" s="2"/>
    </row>
    <row r="62" spans="1:6" ht="50.25" customHeight="1" x14ac:dyDescent="0.25">
      <c r="A62" s="77" t="s">
        <v>93</v>
      </c>
      <c r="B62" s="77"/>
      <c r="C62" s="77"/>
      <c r="D62" s="77"/>
      <c r="E62" s="77"/>
      <c r="F62" s="2"/>
    </row>
    <row r="63" spans="1:6" ht="30.75" customHeight="1" x14ac:dyDescent="0.25">
      <c r="A63" s="66" t="s">
        <v>94</v>
      </c>
      <c r="B63" s="66"/>
      <c r="C63" s="66"/>
      <c r="D63" s="66"/>
      <c r="E63" s="66"/>
      <c r="F63" s="2"/>
    </row>
  </sheetData>
  <mergeCells count="8">
    <mergeCell ref="A63:E63"/>
    <mergeCell ref="A5:E5"/>
    <mergeCell ref="A2:E2"/>
    <mergeCell ref="A17:E17"/>
    <mergeCell ref="A58:E58"/>
    <mergeCell ref="A32:E32"/>
    <mergeCell ref="A61:E61"/>
    <mergeCell ref="A62:E62"/>
  </mergeCells>
  <pageMargins left="0.43307086614173229" right="0.19685039370078741" top="0.39" bottom="0.3543307086614173" header="0.15748031496062992" footer="0.15748031496062992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2017-09-04T04:29:23Z</dcterms:modified>
</cp:coreProperties>
</file>