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1" activeTab="1"/>
  </bookViews>
  <sheets>
    <sheet name="Алдан,Бестях превеш. габар" sheetId="5" state="hidden" r:id="rId1"/>
    <sheet name="Алдан" sheetId="3" r:id="rId2"/>
    <sheet name="в свой адрес" sheetId="4" state="hidden" r:id="rId3"/>
  </sheets>
  <calcPr calcId="145621"/>
</workbook>
</file>

<file path=xl/calcChain.xml><?xml version="1.0" encoding="utf-8"?>
<calcChain xmlns="http://schemas.openxmlformats.org/spreadsheetml/2006/main">
  <c r="I44" i="5" l="1"/>
  <c r="I43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18" i="5"/>
  <c r="I17" i="5"/>
  <c r="I16" i="5"/>
  <c r="I15" i="5"/>
  <c r="I14" i="5"/>
  <c r="H13" i="5"/>
  <c r="I13" i="5" s="1"/>
  <c r="H12" i="5"/>
  <c r="I12" i="5" s="1"/>
  <c r="I11" i="5"/>
  <c r="H10" i="5"/>
  <c r="I10" i="5" s="1"/>
  <c r="H9" i="5"/>
  <c r="I9" i="5" s="1"/>
  <c r="I7" i="5"/>
  <c r="I6" i="5"/>
  <c r="I5" i="5"/>
  <c r="D17" i="4" l="1"/>
  <c r="D16" i="4"/>
  <c r="D15" i="4"/>
  <c r="D14" i="4"/>
  <c r="D13" i="4"/>
  <c r="D12" i="4"/>
  <c r="D11" i="4"/>
  <c r="D10" i="4"/>
</calcChain>
</file>

<file path=xl/sharedStrings.xml><?xml version="1.0" encoding="utf-8"?>
<sst xmlns="http://schemas.openxmlformats.org/spreadsheetml/2006/main" count="221" uniqueCount="117">
  <si>
    <t>Стоимость работ и услуг</t>
  </si>
  <si>
    <t>1.Стоимость переработки грузов</t>
  </si>
  <si>
    <t>Наименование услуг</t>
  </si>
  <si>
    <t>1. Переработка 20тн. контейнера</t>
  </si>
  <si>
    <t>Наименование дополнительных услуг</t>
  </si>
  <si>
    <t>2. Стоимость дополнительных услуг (по заявке заказчика)</t>
  </si>
  <si>
    <t>1. Слежение за продвижение контейнера от ст. отправления</t>
  </si>
  <si>
    <t>2. Слежение за продвижением вагона от ст. отправления</t>
  </si>
  <si>
    <t>запрос</t>
  </si>
  <si>
    <t>3. Переадресовка в пути следования</t>
  </si>
  <si>
    <t>4. Переадресовка на ст назначения</t>
  </si>
  <si>
    <t>отправка</t>
  </si>
  <si>
    <t>телеграмма</t>
  </si>
  <si>
    <t>вагон/сутки</t>
  </si>
  <si>
    <t>вагон</t>
  </si>
  <si>
    <t>пломба</t>
  </si>
  <si>
    <t>5. Розыск получателя не указанного в ЖДН</t>
  </si>
  <si>
    <t xml:space="preserve">6. Телеграфное подтверждение </t>
  </si>
  <si>
    <t>7. Использование адреса грузополучателя</t>
  </si>
  <si>
    <t>8. Пользование тупиком Заказчика</t>
  </si>
  <si>
    <t>9. Пломбирование вагона</t>
  </si>
  <si>
    <t>конт./сутки</t>
  </si>
  <si>
    <t>тонно/сутки</t>
  </si>
  <si>
    <t>тонна</t>
  </si>
  <si>
    <t>маш/час</t>
  </si>
  <si>
    <t>Ед. изм.</t>
  </si>
  <si>
    <t>контейнер</t>
  </si>
  <si>
    <t>1 Перевозка груза автотранспортом</t>
  </si>
  <si>
    <t>2. Переработка 40тн. контейнера (весом брут. не более 30тн.)</t>
  </si>
  <si>
    <t>2.Перевозка 20, 40 тн. контейнеров (вес брутто)</t>
  </si>
  <si>
    <t>Примечание:</t>
  </si>
  <si>
    <t>1.Возврат собственного или адресованного подвижного состава к месту прибытия согласно инструкции производится за счет Заказчика или собственника по дополнительно согласованной стоимости.</t>
  </si>
  <si>
    <t>ИСПОЛНИТЕЛЬ</t>
  </si>
  <si>
    <t>ЗАКАЗЧИК</t>
  </si>
  <si>
    <t>ООО "Ассоциация АЯМ"</t>
  </si>
  <si>
    <t>Исполнительный директор</t>
  </si>
  <si>
    <t>Е.А.Фролов</t>
  </si>
  <si>
    <t>3. Переработка вагонов по схеме вагон - автомашина (комплексная расценка)</t>
  </si>
  <si>
    <t xml:space="preserve">1.Переработка груза по схеме вагон-автомашина, или вагон-площадка хранения весом до 50 тн. включительно </t>
  </si>
  <si>
    <t>2. Переработка груза по схеме вагон-автомашина, или вагон- площадка хранения весом свыше 50 тн.</t>
  </si>
  <si>
    <t>платформа</t>
  </si>
  <si>
    <t>1 вагон</t>
  </si>
  <si>
    <t>ваг/сутки</t>
  </si>
  <si>
    <t>3.При выгрузке из контейнеров и хранении груза  минимальный расчетный вес груза принимается по номинальной грузоподъемности контейнера.</t>
  </si>
  <si>
    <t>Наименование услуг ст. Алдан, Томмот</t>
  </si>
  <si>
    <t>Наименование услуг ст. Н-Бестях</t>
  </si>
  <si>
    <r>
      <rPr>
        <b/>
        <sz val="10"/>
        <color theme="1"/>
        <rFont val="Times New Roman"/>
        <family val="1"/>
        <charset val="204"/>
      </rPr>
      <t>ст.Н-Бестях</t>
    </r>
    <r>
      <rPr>
        <sz val="9"/>
        <color theme="1"/>
        <rFont val="Times New Roman"/>
        <family val="1"/>
        <charset val="204"/>
      </rPr>
      <t xml:space="preserve"> в руб. без учета НДС</t>
    </r>
  </si>
  <si>
    <r>
      <rPr>
        <b/>
        <sz val="10"/>
        <color theme="1"/>
        <rFont val="Times New Roman"/>
        <family val="1"/>
        <charset val="204"/>
      </rPr>
      <t>ст.Н-Бестях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</si>
  <si>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sz val="8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</si>
  <si>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sz val="8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с учетом НДС</t>
    </r>
  </si>
  <si>
    <r>
      <rPr>
        <b/>
        <sz val="10"/>
        <color theme="1"/>
        <rFont val="Times New Roman"/>
        <family val="1"/>
        <charset val="204"/>
      </rPr>
      <t>ст. 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 без учета НДС</t>
    </r>
  </si>
  <si>
    <r>
      <rPr>
        <b/>
        <sz val="10"/>
        <color theme="1"/>
        <rFont val="Times New Roman"/>
        <family val="1"/>
        <charset val="204"/>
      </rPr>
      <t>ст. Н-Бестях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 с учетом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</si>
  <si>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</si>
  <si>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>ст. Алдан, Томмот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</si>
  <si>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 xml:space="preserve">Приложение № 1 </t>
    </r>
    <r>
      <rPr>
        <sz val="10"/>
        <color theme="1"/>
        <rFont val="Times New Roman"/>
        <family val="1"/>
        <charset val="204"/>
      </rPr>
      <t>к договору № 84    от 01 января 2015г. на пререработку и доставку грузов через перевалочную базу</t>
    </r>
  </si>
  <si>
    <t>3.Вагон дизель- электростанция (м/отделение) в сцепе грузовой рефрижераторной секции или в сцепе платформ КРК</t>
  </si>
  <si>
    <t>4.Переработка груза в контейнерах 20,40тн. (для 40тн. контейнеров весом брутто не более 30 тн.) по схеме фитинговая платформа-автомашина, или фитинговая платформа-площадка хранения весом брутто до 50тн. (кроме собственности Трансконтейнер)</t>
  </si>
  <si>
    <t>5.Переработка груза в контейнерах 20, 40тн.(для 40тн. контейнеров весом брутто не более 30 тн.) по схеме фитинговая платформа-автомашина, или фитинговая платформа-площадка хранения весом брутто свыше 50тн. (кроме собственности Трансконтейнер)</t>
  </si>
  <si>
    <t>6.Отстой фитинговых платформ в ожидании оборота контейнеров от станции выгрузки до получателя груза и возврат на станцию.</t>
  </si>
  <si>
    <t>платф.сутки</t>
  </si>
  <si>
    <t>7.Переработка груза по схеме площадка хранения-автомашина</t>
  </si>
  <si>
    <t>8.Использование фронта выгрузки Исполнителя в ожидании выгрузки или под погрузо-разгрузочными операциями по причине Заказчика свыше 24 часов.</t>
  </si>
  <si>
    <t>10.Выдача копий документов, оформление дополнительного экземпляра документов</t>
  </si>
  <si>
    <t>1 ед</t>
  </si>
  <si>
    <t>11.Контейнеровользование до 7 суток</t>
  </si>
  <si>
    <t>12.Контейнеропользование свыше 7 суток</t>
  </si>
  <si>
    <t>13.Хранение груза в контейнерах до 3-х суток</t>
  </si>
  <si>
    <t>14.Хранение груза в контейнерах свыше 3-х суток</t>
  </si>
  <si>
    <t>15.Хранение груза в холодном складе</t>
  </si>
  <si>
    <t>16.Хранение груза на открытой площадке</t>
  </si>
  <si>
    <t>17.Погрузо-разгрузочные работы ручным способом</t>
  </si>
  <si>
    <t>18.Сортировка груза по заявке Заказчика в вагоне  или при погрузке на автомашины.  Вынужденная сортировка груза в следствии загрузки с нарушением ТУ, норм и правил</t>
  </si>
  <si>
    <t>19.Работа автокрана</t>
  </si>
  <si>
    <t xml:space="preserve">20.Автоуслуги при доставке в черте города и  при использовании под погрузо-разгрузочными операциями с превышением установленной нормы </t>
  </si>
  <si>
    <t>3. Стоимость перевозки груза по маршруту ст. Н-Бестях - г. Якутск</t>
  </si>
  <si>
    <t>2.В период отсутстия ледовой переправы, паромная переправа в летний период оплачивается дополнительно.</t>
  </si>
  <si>
    <t>4.При выгрузке груза без тарной упаковки, без формирования пачек и связок, грузы в мешках, коробках и ящиках весом до 30кг, применяется коэффициент к стоимости переработки 1,093</t>
  </si>
  <si>
    <t>5.При перевозке легковесного груза в контейнерах минимальный расчетный вес принимается: 20тн.- за 15тн.  40тн. - за 30тн.</t>
  </si>
  <si>
    <t>6.При перевозке легковесного груза в автомашинах с грузоподъемностью до 35 тн. минимальный расчетный вес принимается за 28тн.</t>
  </si>
  <si>
    <t>7.Перевозку груза автомобильным транспортом в контейнерах принадлежности "Трансконтейнер" осуществляет только Исполнитель.</t>
  </si>
  <si>
    <t>8.Перевозку груза автомобильным транспортом в контейнерах подлежащих возврату собственнику осуществляет только Исполнитель.</t>
  </si>
  <si>
    <t>9.Нормативное время контейнеропользования собственности "Трансконтейнер" при перевозках автомобильным транспортом составляет: ст.Алдан,Томмот- г. Якутск - 7 суток, ст.Н-Бестях-г.Якутск, ст. Алдан, Томмот- 2 суток.</t>
  </si>
  <si>
    <t>10. При выгрузке груза  из автотранспорта устанавливается норма времени под выгрузкой 2 часа, при использовании автомашины свыше нормы взимается плата за использование автомашины под выгрузкой за каждый час свыше нормы по тарифу согласно раздела 2 дополнительные услуги.</t>
  </si>
  <si>
    <t>11.Переработка и перевозка груза: легковесного, негабаритного,тяжеловесного, в не стандартной таре и навалочного перерабатывается по стоимости согласованной сторонами.</t>
  </si>
  <si>
    <r>
      <rPr>
        <b/>
        <sz val="10"/>
        <color theme="1"/>
        <rFont val="Times New Roman"/>
        <family val="1"/>
        <charset val="204"/>
      </rPr>
      <t>ст.Алдан</t>
    </r>
    <r>
      <rPr>
        <sz val="10"/>
        <color theme="1"/>
        <rFont val="Times New Roman"/>
        <family val="1"/>
        <charset val="204"/>
      </rPr>
      <t xml:space="preserve"> в руб. без учета НДС</t>
    </r>
  </si>
  <si>
    <t>4.При выгрузке груза без тарной упаковки, без формирования пачек и связок, грузы в мешках, коробках и ящиках весом до 30кг применяется коэффициент к стоимости переработки 1,093.</t>
  </si>
  <si>
    <t>Приложение №1 к договору №  32    от 01.01.2015г.</t>
  </si>
  <si>
    <t>на переработку и доставку грузов через перевалочную базу</t>
  </si>
  <si>
    <t>1. Стоимость переработки груза на ст. ст.  Алдан,Томмот.</t>
  </si>
  <si>
    <t>Наименование услуги</t>
  </si>
  <si>
    <t>ед. изм.</t>
  </si>
  <si>
    <t>стоимость в руб</t>
  </si>
  <si>
    <t>без учета НДС</t>
  </si>
  <si>
    <t>с  учетомНДС</t>
  </si>
  <si>
    <t>1.Переработка груза в вагонах по схеме вагон-автомашина (первая операция)</t>
  </si>
  <si>
    <t>2.Переработка груза в вагонах по схеме вагон-автомашина-площадка хранения-автомашина (вторая  операция)</t>
  </si>
  <si>
    <t>3.Переработка 40 тн. контейнера (весом брутто не более 30 тн)</t>
  </si>
  <si>
    <t>6.Использование фронта выгрузки Исполнителя в ожидании выгрузки или под погрузо-разгрузочными операциями по причине Заказчика свыше 12 часов.</t>
  </si>
  <si>
    <t>5.Хранение груза в холодном складе</t>
  </si>
  <si>
    <t>тонна/сутки</t>
  </si>
  <si>
    <t>6.Хранение груза на откратой площадке</t>
  </si>
  <si>
    <t>7.Сортировка груза по заявке Заказчика в вагоне  или при погрузке на автомашины.  Вынужденная сортировка груза в следствии загрузки с нарушением ТУ, норм и правил</t>
  </si>
  <si>
    <t xml:space="preserve">8.Автоуслуги при доставке в черте города и  при использовании под погрузо-разгрузочными операциями с превышением установленной нормы </t>
  </si>
  <si>
    <t>1.При хранении груза из вагонов весом менее 40тн. Расчетный вес груза принимается за 40 тн.</t>
  </si>
  <si>
    <t>2.При выгрузке из контейнеров и хранении груза  минимальный расчетный вес груза принимается 40тн. за 30тн.</t>
  </si>
  <si>
    <t>3.При выгрузке груза без тарной упаковки, без формирования пачек и связок, грузы в мешках, коробках и ящиках весом до 30кг применяется коэффициент к стоимости переработки 1,093</t>
  </si>
  <si>
    <t>4.Переработка и перевозка груза: легковесного, негабаритного,тяжеловесного, в не стандартной таре и навалочного перерабатывается по стоимости согласованной сторонами.</t>
  </si>
  <si>
    <t>Согласовано</t>
  </si>
  <si>
    <t xml:space="preserve">                                                                  Е.А.Фролов</t>
  </si>
  <si>
    <t>1.Переработка груза по схеме вагон-автомашина, или вагон-площадка хранения весом до 50 тн. включительно с грузом превышающих габариты по длине, или весом одного тарного места свыше 30 тн.</t>
  </si>
  <si>
    <t>2. Переработка груза по схеме вагон-автомашина, или вагон- площадка хранения весом свыше 50 тн. с грузом превышающих габариты по длине или весом одного тарного места свыше 30тн.</t>
  </si>
  <si>
    <r>
      <rPr>
        <b/>
        <sz val="10"/>
        <color theme="1"/>
        <rFont val="Times New Roman"/>
        <family val="1"/>
        <charset val="204"/>
      </rPr>
      <t xml:space="preserve">Приложение № 1 </t>
    </r>
    <r>
      <rPr>
        <sz val="10"/>
        <color theme="1"/>
        <rFont val="Times New Roman"/>
        <family val="1"/>
        <charset val="204"/>
      </rPr>
      <t>к договору №    от "__" ____________ 20___г. на пререработку и доставку грузов через перевалочную базу</t>
    </r>
  </si>
  <si>
    <r>
      <rPr>
        <b/>
        <sz val="10"/>
        <color theme="1"/>
        <rFont val="Times New Roman"/>
        <family val="1"/>
        <charset val="204"/>
      </rPr>
      <t xml:space="preserve">ст. Алдан </t>
    </r>
    <r>
      <rPr>
        <sz val="8"/>
        <color theme="1"/>
        <rFont val="Times New Roman"/>
        <family val="1"/>
        <charset val="204"/>
      </rPr>
      <t>в руб. без учета НДС</t>
    </r>
  </si>
  <si>
    <r>
      <rPr>
        <b/>
        <sz val="10"/>
        <color theme="1"/>
        <rFont val="Times New Roman"/>
        <family val="1"/>
        <charset val="204"/>
      </rPr>
      <t xml:space="preserve">ст. Алдан </t>
    </r>
    <r>
      <rPr>
        <sz val="8"/>
        <color theme="1"/>
        <rFont val="Times New Roman"/>
        <family val="1"/>
        <charset val="204"/>
      </rPr>
      <t>в руб.с учетом НДС</t>
    </r>
  </si>
  <si>
    <r>
      <rPr>
        <b/>
        <sz val="10"/>
        <color theme="1"/>
        <rFont val="Times New Roman"/>
        <family val="1"/>
        <charset val="204"/>
      </rPr>
      <t>ст. Алдан</t>
    </r>
    <r>
      <rPr>
        <sz val="8"/>
        <color theme="1"/>
        <rFont val="Times New Roman"/>
        <family val="1"/>
        <charset val="204"/>
      </rPr>
      <t xml:space="preserve"> в руб. без учета НДС</t>
    </r>
  </si>
  <si>
    <r>
      <t xml:space="preserve">ЗАКАЗЧИК
АО «Дальневосточная распределительная сетевая компания» 
</t>
    </r>
    <r>
      <rPr>
        <sz val="11"/>
        <color theme="1"/>
        <rFont val="Times New Roman"/>
        <family val="1"/>
        <charset val="204"/>
      </rPr>
      <t>Юридический адрес: 675000, РФ, Амурская обл., г. Благовещенск, ул. Шевченко,  28
ИНН 2801108200 / КПП280150001
Дальневосточный банк ПАО «Сбербанка России» г. Хабаровск
Р/счет 40702810003010113258
Кор.счет 30101810600000000608
БИК 040813608</t>
    </r>
    <r>
      <rPr>
        <b/>
        <sz val="11"/>
        <color theme="1"/>
        <rFont val="Times New Roman"/>
        <family val="1"/>
        <charset val="204"/>
      </rPr>
      <t xml:space="preserve">
Грузополучатель:
Филиал АО «ДРСК»  «Южно-Якутские электрические сети»
</t>
    </r>
    <r>
      <rPr>
        <sz val="11"/>
        <color theme="1"/>
        <rFont val="Times New Roman"/>
        <family val="1"/>
        <charset val="204"/>
      </rPr>
      <t>678900, РФ, Республика Саха (Якутия),
г. Алдан, ул. Линейная, д. 4
Тел./факс (41145) 3-69-64
ИНН 2801108200 / КПП 140202001</t>
    </r>
    <r>
      <rPr>
        <b/>
        <sz val="11"/>
        <color theme="1"/>
        <rFont val="Times New Roman"/>
        <family val="1"/>
        <charset val="204"/>
      </rPr>
      <t xml:space="preserve">
От имени Заказчика
Директор филиала АО «ДРСК»  «Южно-Якутские электрические сети»
____________________ И.В. Шкурко
                                    м.п.
</t>
    </r>
  </si>
  <si>
    <r>
      <t xml:space="preserve">ИСПОЛНИТЕЛЬ
ООО «Ассоциация АЯМ»
</t>
    </r>
    <r>
      <rPr>
        <sz val="11"/>
        <color theme="1"/>
        <rFont val="Times New Roman"/>
        <family val="1"/>
        <charset val="204"/>
      </rPr>
      <t>678900, Республика Саха (Якутия), Алданский район, г. Алдан, ул. Космачева, д. 3а
ИНН 1402045638 КПП 140201001
р/сч 40702810300890000031 
«Азиатско-Тихоокеанский банк» («ПАО»)
к/сч 30101810300000000765
БИК 041012765
ОКПО 23309160
Тел/факс ( 41145) 35-2-75 приемная, 33-7-18,38-8-36 отдел грузовой и коммерческой работы
E-mail: 33718@mail.ru</t>
    </r>
    <r>
      <rPr>
        <b/>
        <sz val="11"/>
        <color theme="1"/>
        <rFont val="Times New Roman"/>
        <family val="1"/>
        <charset val="204"/>
      </rPr>
      <t xml:space="preserve">
От имени Исполнителя
Исполнительный директор 
ООО "Ассоциация АЯМ"  
____________________Е.А.Фролов
                  м.п.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</si>
</sst>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/>
    <xf numFmtId="0" fontId="7" fillId="0" borderId="0" xfId="0" applyFont="1"/>
    <xf numFmtId="0" fontId="6" fillId="0" borderId="0" xfId="0" applyFont="1"/>
    <xf numFmtId="4" fontId="6" fillId="0" borderId="1" xfId="0" applyNumberFormat="1" applyFont="1" applyBorder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/>
    <xf numFmtId="4" fontId="6" fillId="0" borderId="1" xfId="0" applyNumberFormat="1" applyFont="1" applyBorder="1" applyAlignment="1">
      <alignment horizontal="center" wrapText="1"/>
    </xf>
    <xf numFmtId="0" fontId="6" fillId="0" borderId="0" xfId="0" applyFont="1" applyBorder="1"/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5" xfId="0" applyNumberFormat="1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0" applyNumberFormat="1" applyFont="1"/>
    <xf numFmtId="0" fontId="3" fillId="0" borderId="0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61"/>
  <sheetViews>
    <sheetView topLeftCell="A28" workbookViewId="0">
      <selection activeCell="A12" sqref="A12:F12"/>
    </sheetView>
  </sheetViews>
  <sheetFormatPr defaultRowHeight="15" x14ac:dyDescent="0.25"/>
  <cols>
    <col min="6" max="6" width="3.5703125" customWidth="1"/>
    <col min="7" max="7" width="10.140625" customWidth="1"/>
    <col min="8" max="8" width="17" customWidth="1"/>
    <col min="9" max="9" width="18.28515625" customWidth="1"/>
  </cols>
  <sheetData>
    <row r="1" spans="1:9" ht="27" customHeight="1" x14ac:dyDescent="0.25">
      <c r="A1" s="46" t="s">
        <v>54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ht="30" customHeight="1" x14ac:dyDescent="0.25">
      <c r="A4" s="48" t="s">
        <v>44</v>
      </c>
      <c r="B4" s="48"/>
      <c r="C4" s="48"/>
      <c r="D4" s="48"/>
      <c r="E4" s="48"/>
      <c r="F4" s="48"/>
      <c r="G4" s="44" t="s">
        <v>25</v>
      </c>
      <c r="H4" s="4" t="s">
        <v>52</v>
      </c>
      <c r="I4" s="4" t="s">
        <v>53</v>
      </c>
    </row>
    <row r="5" spans="1:9" x14ac:dyDescent="0.25">
      <c r="A5" s="49" t="s">
        <v>3</v>
      </c>
      <c r="B5" s="49"/>
      <c r="C5" s="49"/>
      <c r="D5" s="49"/>
      <c r="E5" s="49"/>
      <c r="F5" s="49"/>
      <c r="G5" s="6" t="s">
        <v>26</v>
      </c>
      <c r="H5" s="9">
        <v>23273</v>
      </c>
      <c r="I5" s="9">
        <f>H5*1.18</f>
        <v>27462.14</v>
      </c>
    </row>
    <row r="6" spans="1:9" x14ac:dyDescent="0.25">
      <c r="A6" s="49" t="s">
        <v>28</v>
      </c>
      <c r="B6" s="49"/>
      <c r="C6" s="49"/>
      <c r="D6" s="49"/>
      <c r="E6" s="49"/>
      <c r="F6" s="49"/>
      <c r="G6" s="6" t="s">
        <v>26</v>
      </c>
      <c r="H6" s="9">
        <v>47363</v>
      </c>
      <c r="I6" s="9">
        <f t="shared" ref="I6:I7" si="0">H6*1.18</f>
        <v>55888.34</v>
      </c>
    </row>
    <row r="7" spans="1:9" ht="28.5" customHeight="1" x14ac:dyDescent="0.25">
      <c r="A7" s="50" t="s">
        <v>37</v>
      </c>
      <c r="B7" s="51"/>
      <c r="C7" s="51"/>
      <c r="D7" s="51"/>
      <c r="E7" s="51"/>
      <c r="F7" s="52"/>
      <c r="G7" s="6" t="s">
        <v>14</v>
      </c>
      <c r="H7" s="9">
        <v>47363</v>
      </c>
      <c r="I7" s="9">
        <f t="shared" si="0"/>
        <v>55888.34</v>
      </c>
    </row>
    <row r="8" spans="1:9" ht="25.5" x14ac:dyDescent="0.25">
      <c r="A8" s="48" t="s">
        <v>45</v>
      </c>
      <c r="B8" s="48"/>
      <c r="C8" s="48"/>
      <c r="D8" s="48"/>
      <c r="E8" s="48"/>
      <c r="F8" s="48"/>
      <c r="G8" s="44" t="s">
        <v>25</v>
      </c>
      <c r="H8" s="12" t="s">
        <v>50</v>
      </c>
      <c r="I8" s="12" t="s">
        <v>51</v>
      </c>
    </row>
    <row r="9" spans="1:9" ht="25.5" customHeight="1" x14ac:dyDescent="0.25">
      <c r="A9" s="45" t="s">
        <v>38</v>
      </c>
      <c r="B9" s="45"/>
      <c r="C9" s="45"/>
      <c r="D9" s="45"/>
      <c r="E9" s="45"/>
      <c r="F9" s="45"/>
      <c r="G9" s="6" t="s">
        <v>14</v>
      </c>
      <c r="H9" s="9">
        <f>108499</f>
        <v>108499</v>
      </c>
      <c r="I9" s="9">
        <f t="shared" ref="I9:I18" si="1">H9*1.18</f>
        <v>128028.81999999999</v>
      </c>
    </row>
    <row r="10" spans="1:9" ht="27.75" customHeight="1" x14ac:dyDescent="0.25">
      <c r="A10" s="45" t="s">
        <v>39</v>
      </c>
      <c r="B10" s="45"/>
      <c r="C10" s="45"/>
      <c r="D10" s="45"/>
      <c r="E10" s="45"/>
      <c r="F10" s="45"/>
      <c r="G10" s="6" t="s">
        <v>14</v>
      </c>
      <c r="H10" s="9">
        <f>123439</f>
        <v>123439</v>
      </c>
      <c r="I10" s="9">
        <f t="shared" si="1"/>
        <v>145658.01999999999</v>
      </c>
    </row>
    <row r="11" spans="1:9" ht="69" customHeight="1" x14ac:dyDescent="0.25">
      <c r="A11" s="50" t="s">
        <v>55</v>
      </c>
      <c r="B11" s="51"/>
      <c r="C11" s="51"/>
      <c r="D11" s="51"/>
      <c r="E11" s="51"/>
      <c r="F11" s="52"/>
      <c r="G11" s="6" t="s">
        <v>14</v>
      </c>
      <c r="H11" s="9">
        <v>47894.69</v>
      </c>
      <c r="I11" s="9">
        <f t="shared" si="1"/>
        <v>56515.734199999999</v>
      </c>
    </row>
    <row r="12" spans="1:9" ht="69" customHeight="1" x14ac:dyDescent="0.25">
      <c r="A12" s="45" t="s">
        <v>109</v>
      </c>
      <c r="B12" s="45"/>
      <c r="C12" s="45"/>
      <c r="D12" s="45"/>
      <c r="E12" s="45"/>
      <c r="F12" s="45"/>
      <c r="G12" s="6" t="s">
        <v>14</v>
      </c>
      <c r="H12" s="9">
        <f>108499+20248.53</f>
        <v>128747.53</v>
      </c>
      <c r="I12" s="9">
        <f t="shared" si="1"/>
        <v>151922.08539999998</v>
      </c>
    </row>
    <row r="13" spans="1:9" ht="69" customHeight="1" x14ac:dyDescent="0.25">
      <c r="A13" s="45" t="s">
        <v>110</v>
      </c>
      <c r="B13" s="45"/>
      <c r="C13" s="45"/>
      <c r="D13" s="45"/>
      <c r="E13" s="45"/>
      <c r="F13" s="45"/>
      <c r="G13" s="6" t="s">
        <v>14</v>
      </c>
      <c r="H13" s="9">
        <f>123439+20248.53</f>
        <v>143687.53</v>
      </c>
      <c r="I13" s="9">
        <f t="shared" si="1"/>
        <v>169551.28539999999</v>
      </c>
    </row>
    <row r="14" spans="1:9" ht="63.75" customHeight="1" x14ac:dyDescent="0.25">
      <c r="A14" s="53" t="s">
        <v>56</v>
      </c>
      <c r="B14" s="54"/>
      <c r="C14" s="54"/>
      <c r="D14" s="54"/>
      <c r="E14" s="54"/>
      <c r="F14" s="55"/>
      <c r="G14" s="6" t="s">
        <v>40</v>
      </c>
      <c r="H14" s="9">
        <v>108499</v>
      </c>
      <c r="I14" s="9">
        <f t="shared" si="1"/>
        <v>128028.81999999999</v>
      </c>
    </row>
    <row r="15" spans="1:9" ht="27.75" customHeight="1" x14ac:dyDescent="0.25">
      <c r="A15" s="56" t="s">
        <v>57</v>
      </c>
      <c r="B15" s="56"/>
      <c r="C15" s="56"/>
      <c r="D15" s="56"/>
      <c r="E15" s="56"/>
      <c r="F15" s="56"/>
      <c r="G15" s="6" t="s">
        <v>40</v>
      </c>
      <c r="H15" s="9">
        <v>123439</v>
      </c>
      <c r="I15" s="9">
        <f t="shared" si="1"/>
        <v>145658.01999999999</v>
      </c>
    </row>
    <row r="16" spans="1:9" ht="39.75" customHeight="1" x14ac:dyDescent="0.25">
      <c r="A16" s="57" t="s">
        <v>58</v>
      </c>
      <c r="B16" s="58"/>
      <c r="C16" s="58"/>
      <c r="D16" s="58"/>
      <c r="E16" s="58"/>
      <c r="F16" s="59"/>
      <c r="G16" s="6" t="s">
        <v>59</v>
      </c>
      <c r="H16" s="9">
        <v>435</v>
      </c>
      <c r="I16" s="9">
        <f t="shared" si="1"/>
        <v>513.29999999999995</v>
      </c>
    </row>
    <row r="17" spans="1:9" x14ac:dyDescent="0.25">
      <c r="A17" s="60" t="s">
        <v>60</v>
      </c>
      <c r="B17" s="60"/>
      <c r="C17" s="60"/>
      <c r="D17" s="60"/>
      <c r="E17" s="60"/>
      <c r="F17" s="60"/>
      <c r="G17" s="6" t="s">
        <v>41</v>
      </c>
      <c r="H17" s="9">
        <v>29878</v>
      </c>
      <c r="I17" s="9">
        <f t="shared" si="1"/>
        <v>35256.04</v>
      </c>
    </row>
    <row r="18" spans="1:9" ht="35.25" customHeight="1" x14ac:dyDescent="0.25">
      <c r="A18" s="60" t="s">
        <v>61</v>
      </c>
      <c r="B18" s="60"/>
      <c r="C18" s="60"/>
      <c r="D18" s="60"/>
      <c r="E18" s="60"/>
      <c r="F18" s="60"/>
      <c r="G18" s="6" t="s">
        <v>42</v>
      </c>
      <c r="H18" s="9">
        <v>6890</v>
      </c>
      <c r="I18" s="9">
        <f t="shared" si="1"/>
        <v>8130.2</v>
      </c>
    </row>
    <row r="19" spans="1:9" x14ac:dyDescent="0.25">
      <c r="A19" s="3" t="s">
        <v>5</v>
      </c>
      <c r="B19" s="3"/>
      <c r="C19" s="3"/>
      <c r="D19" s="3"/>
      <c r="E19" s="3"/>
      <c r="F19" s="3"/>
      <c r="G19" s="3"/>
      <c r="H19" s="3"/>
      <c r="I19" s="1"/>
    </row>
    <row r="20" spans="1:9" ht="25.5" x14ac:dyDescent="0.25">
      <c r="A20" s="61" t="s">
        <v>4</v>
      </c>
      <c r="B20" s="61"/>
      <c r="C20" s="61"/>
      <c r="D20" s="61"/>
      <c r="E20" s="61"/>
      <c r="F20" s="61"/>
      <c r="G20" s="44" t="s">
        <v>25</v>
      </c>
      <c r="H20" s="4" t="s">
        <v>48</v>
      </c>
      <c r="I20" s="4" t="s">
        <v>49</v>
      </c>
    </row>
    <row r="21" spans="1:9" x14ac:dyDescent="0.25">
      <c r="A21" s="49" t="s">
        <v>6</v>
      </c>
      <c r="B21" s="49"/>
      <c r="C21" s="49"/>
      <c r="D21" s="49"/>
      <c r="E21" s="49"/>
      <c r="F21" s="49"/>
      <c r="G21" s="5" t="s">
        <v>8</v>
      </c>
      <c r="H21" s="9">
        <v>518.70000000000005</v>
      </c>
      <c r="I21" s="9">
        <f>H21*1.18</f>
        <v>612.06600000000003</v>
      </c>
    </row>
    <row r="22" spans="1:9" x14ac:dyDescent="0.25">
      <c r="A22" s="49" t="s">
        <v>7</v>
      </c>
      <c r="B22" s="49"/>
      <c r="C22" s="49"/>
      <c r="D22" s="49"/>
      <c r="E22" s="49"/>
      <c r="F22" s="49"/>
      <c r="G22" s="5" t="s">
        <v>8</v>
      </c>
      <c r="H22" s="9">
        <v>472.4</v>
      </c>
      <c r="I22" s="9">
        <f t="shared" ref="I22:I40" si="2">H22*1.18</f>
        <v>557.4319999999999</v>
      </c>
    </row>
    <row r="23" spans="1:9" x14ac:dyDescent="0.25">
      <c r="A23" s="49" t="s">
        <v>9</v>
      </c>
      <c r="B23" s="49"/>
      <c r="C23" s="49"/>
      <c r="D23" s="49"/>
      <c r="E23" s="49"/>
      <c r="F23" s="49"/>
      <c r="G23" s="5" t="s">
        <v>11</v>
      </c>
      <c r="H23" s="9">
        <v>4475</v>
      </c>
      <c r="I23" s="9">
        <f t="shared" si="2"/>
        <v>5280.5</v>
      </c>
    </row>
    <row r="24" spans="1:9" x14ac:dyDescent="0.25">
      <c r="A24" s="49" t="s">
        <v>10</v>
      </c>
      <c r="B24" s="49"/>
      <c r="C24" s="49"/>
      <c r="D24" s="49"/>
      <c r="E24" s="49"/>
      <c r="F24" s="49"/>
      <c r="G24" s="5" t="s">
        <v>11</v>
      </c>
      <c r="H24" s="9">
        <v>2896</v>
      </c>
      <c r="I24" s="9">
        <f t="shared" si="2"/>
        <v>3417.2799999999997</v>
      </c>
    </row>
    <row r="25" spans="1:9" x14ac:dyDescent="0.25">
      <c r="A25" s="49" t="s">
        <v>16</v>
      </c>
      <c r="B25" s="49"/>
      <c r="C25" s="49"/>
      <c r="D25" s="49"/>
      <c r="E25" s="49"/>
      <c r="F25" s="49"/>
      <c r="G25" s="5" t="s">
        <v>11</v>
      </c>
      <c r="H25" s="9">
        <v>4395.6000000000004</v>
      </c>
      <c r="I25" s="9">
        <f t="shared" si="2"/>
        <v>5186.808</v>
      </c>
    </row>
    <row r="26" spans="1:9" x14ac:dyDescent="0.25">
      <c r="A26" s="49" t="s">
        <v>17</v>
      </c>
      <c r="B26" s="49"/>
      <c r="C26" s="49"/>
      <c r="D26" s="49"/>
      <c r="E26" s="49"/>
      <c r="F26" s="49"/>
      <c r="G26" s="5" t="s">
        <v>12</v>
      </c>
      <c r="H26" s="9">
        <v>1031.5999999999999</v>
      </c>
      <c r="I26" s="9">
        <f t="shared" si="2"/>
        <v>1217.2879999999998</v>
      </c>
    </row>
    <row r="27" spans="1:9" x14ac:dyDescent="0.25">
      <c r="A27" s="49" t="s">
        <v>18</v>
      </c>
      <c r="B27" s="49"/>
      <c r="C27" s="49"/>
      <c r="D27" s="49"/>
      <c r="E27" s="49"/>
      <c r="F27" s="49"/>
      <c r="G27" s="5" t="s">
        <v>11</v>
      </c>
      <c r="H27" s="9">
        <v>7880</v>
      </c>
      <c r="I27" s="9">
        <f t="shared" si="2"/>
        <v>9298.4</v>
      </c>
    </row>
    <row r="28" spans="1:9" x14ac:dyDescent="0.25">
      <c r="A28" s="49" t="s">
        <v>19</v>
      </c>
      <c r="B28" s="49"/>
      <c r="C28" s="49"/>
      <c r="D28" s="49"/>
      <c r="E28" s="49"/>
      <c r="F28" s="49"/>
      <c r="G28" s="5" t="s">
        <v>13</v>
      </c>
      <c r="H28" s="9">
        <v>6890</v>
      </c>
      <c r="I28" s="9">
        <f t="shared" si="2"/>
        <v>8130.2</v>
      </c>
    </row>
    <row r="29" spans="1:9" x14ac:dyDescent="0.25">
      <c r="A29" s="49" t="s">
        <v>20</v>
      </c>
      <c r="B29" s="49"/>
      <c r="C29" s="49"/>
      <c r="D29" s="49"/>
      <c r="E29" s="49"/>
      <c r="F29" s="49"/>
      <c r="G29" s="5" t="s">
        <v>15</v>
      </c>
      <c r="H29" s="9">
        <v>1333.4</v>
      </c>
      <c r="I29" s="9">
        <f t="shared" si="2"/>
        <v>1573.412</v>
      </c>
    </row>
    <row r="30" spans="1:9" x14ac:dyDescent="0.25">
      <c r="A30" s="50" t="s">
        <v>62</v>
      </c>
      <c r="B30" s="51"/>
      <c r="C30" s="51"/>
      <c r="D30" s="51"/>
      <c r="E30" s="51"/>
      <c r="F30" s="52"/>
      <c r="G30" s="5" t="s">
        <v>63</v>
      </c>
      <c r="H30" s="9">
        <v>261.8</v>
      </c>
      <c r="I30" s="9">
        <f t="shared" si="2"/>
        <v>308.92399999999998</v>
      </c>
    </row>
    <row r="31" spans="1:9" x14ac:dyDescent="0.25">
      <c r="A31" s="49" t="s">
        <v>64</v>
      </c>
      <c r="B31" s="49"/>
      <c r="C31" s="49"/>
      <c r="D31" s="49"/>
      <c r="E31" s="49"/>
      <c r="F31" s="49"/>
      <c r="G31" s="5" t="s">
        <v>21</v>
      </c>
      <c r="H31" s="9">
        <v>383.61</v>
      </c>
      <c r="I31" s="9">
        <f t="shared" si="2"/>
        <v>452.65980000000002</v>
      </c>
    </row>
    <row r="32" spans="1:9" x14ac:dyDescent="0.25">
      <c r="A32" s="49" t="s">
        <v>65</v>
      </c>
      <c r="B32" s="49"/>
      <c r="C32" s="49"/>
      <c r="D32" s="49"/>
      <c r="E32" s="49"/>
      <c r="F32" s="49"/>
      <c r="G32" s="5" t="s">
        <v>21</v>
      </c>
      <c r="H32" s="9">
        <v>1359.56</v>
      </c>
      <c r="I32" s="9">
        <f t="shared" si="2"/>
        <v>1604.2807999999998</v>
      </c>
    </row>
    <row r="33" spans="1:9" x14ac:dyDescent="0.25">
      <c r="A33" s="49" t="s">
        <v>66</v>
      </c>
      <c r="B33" s="49"/>
      <c r="C33" s="49"/>
      <c r="D33" s="49"/>
      <c r="E33" s="49"/>
      <c r="F33" s="49"/>
      <c r="G33" s="5" t="s">
        <v>21</v>
      </c>
      <c r="H33" s="9">
        <v>559.4</v>
      </c>
      <c r="I33" s="9">
        <f t="shared" si="2"/>
        <v>660.09199999999998</v>
      </c>
    </row>
    <row r="34" spans="1:9" x14ac:dyDescent="0.25">
      <c r="A34" s="49" t="s">
        <v>67</v>
      </c>
      <c r="B34" s="49"/>
      <c r="C34" s="49"/>
      <c r="D34" s="49"/>
      <c r="E34" s="49"/>
      <c r="F34" s="49"/>
      <c r="G34" s="5" t="s">
        <v>21</v>
      </c>
      <c r="H34" s="9">
        <v>1118.8</v>
      </c>
      <c r="I34" s="9">
        <f t="shared" si="2"/>
        <v>1320.184</v>
      </c>
    </row>
    <row r="35" spans="1:9" x14ac:dyDescent="0.25">
      <c r="A35" s="49" t="s">
        <v>68</v>
      </c>
      <c r="B35" s="49"/>
      <c r="C35" s="49"/>
      <c r="D35" s="49"/>
      <c r="E35" s="49"/>
      <c r="F35" s="49"/>
      <c r="G35" s="5" t="s">
        <v>22</v>
      </c>
      <c r="H35" s="9">
        <v>41.05</v>
      </c>
      <c r="I35" s="9">
        <f t="shared" si="2"/>
        <v>48.438999999999993</v>
      </c>
    </row>
    <row r="36" spans="1:9" x14ac:dyDescent="0.25">
      <c r="A36" s="49" t="s">
        <v>69</v>
      </c>
      <c r="B36" s="49"/>
      <c r="C36" s="49"/>
      <c r="D36" s="49"/>
      <c r="E36" s="49"/>
      <c r="F36" s="49"/>
      <c r="G36" s="5" t="s">
        <v>22</v>
      </c>
      <c r="H36" s="9">
        <v>10.57</v>
      </c>
      <c r="I36" s="9">
        <f t="shared" si="2"/>
        <v>12.4726</v>
      </c>
    </row>
    <row r="37" spans="1:9" x14ac:dyDescent="0.25">
      <c r="A37" s="49" t="s">
        <v>70</v>
      </c>
      <c r="B37" s="49"/>
      <c r="C37" s="49"/>
      <c r="D37" s="49"/>
      <c r="E37" s="49"/>
      <c r="F37" s="49"/>
      <c r="G37" s="5" t="s">
        <v>23</v>
      </c>
      <c r="H37" s="9">
        <v>477.95</v>
      </c>
      <c r="I37" s="9">
        <f t="shared" si="2"/>
        <v>563.98099999999999</v>
      </c>
    </row>
    <row r="38" spans="1:9" ht="32.25" customHeight="1" x14ac:dyDescent="0.25">
      <c r="A38" s="50" t="s">
        <v>71</v>
      </c>
      <c r="B38" s="51"/>
      <c r="C38" s="51"/>
      <c r="D38" s="51"/>
      <c r="E38" s="51"/>
      <c r="F38" s="52"/>
      <c r="G38" s="5" t="s">
        <v>23</v>
      </c>
      <c r="H38" s="9">
        <v>477.95</v>
      </c>
      <c r="I38" s="9">
        <f t="shared" si="2"/>
        <v>563.98099999999999</v>
      </c>
    </row>
    <row r="39" spans="1:9" x14ac:dyDescent="0.25">
      <c r="A39" s="49" t="s">
        <v>72</v>
      </c>
      <c r="B39" s="49"/>
      <c r="C39" s="49"/>
      <c r="D39" s="49"/>
      <c r="E39" s="49"/>
      <c r="F39" s="49"/>
      <c r="G39" s="5" t="s">
        <v>24</v>
      </c>
      <c r="H39" s="9">
        <v>4979</v>
      </c>
      <c r="I39" s="9">
        <f t="shared" si="2"/>
        <v>5875.2199999999993</v>
      </c>
    </row>
    <row r="40" spans="1:9" x14ac:dyDescent="0.25">
      <c r="A40" s="50" t="s">
        <v>73</v>
      </c>
      <c r="B40" s="51"/>
      <c r="C40" s="51"/>
      <c r="D40" s="51"/>
      <c r="E40" s="51"/>
      <c r="F40" s="52"/>
      <c r="G40" s="5" t="s">
        <v>24</v>
      </c>
      <c r="H40" s="9">
        <v>2266</v>
      </c>
      <c r="I40" s="9">
        <f t="shared" si="2"/>
        <v>2673.8799999999997</v>
      </c>
    </row>
    <row r="41" spans="1:9" x14ac:dyDescent="0.25">
      <c r="A41" s="63" t="s">
        <v>74</v>
      </c>
      <c r="B41" s="63"/>
      <c r="C41" s="63"/>
      <c r="D41" s="63"/>
      <c r="E41" s="63"/>
      <c r="F41" s="63"/>
      <c r="G41" s="63"/>
      <c r="H41" s="63"/>
      <c r="I41" s="63"/>
    </row>
    <row r="42" spans="1:9" ht="25.5" x14ac:dyDescent="0.25">
      <c r="A42" s="64" t="s">
        <v>2</v>
      </c>
      <c r="B42" s="65"/>
      <c r="C42" s="65"/>
      <c r="D42" s="65"/>
      <c r="E42" s="65"/>
      <c r="F42" s="66"/>
      <c r="G42" s="44" t="s">
        <v>25</v>
      </c>
      <c r="H42" s="4" t="s">
        <v>46</v>
      </c>
      <c r="I42" s="4" t="s">
        <v>47</v>
      </c>
    </row>
    <row r="43" spans="1:9" ht="28.5" customHeight="1" x14ac:dyDescent="0.25">
      <c r="A43" s="49" t="s">
        <v>27</v>
      </c>
      <c r="B43" s="49"/>
      <c r="C43" s="49"/>
      <c r="D43" s="49"/>
      <c r="E43" s="49"/>
      <c r="F43" s="49"/>
      <c r="G43" s="5" t="s">
        <v>23</v>
      </c>
      <c r="H43" s="9">
        <v>593.22</v>
      </c>
      <c r="I43" s="9">
        <f>H43*1.18</f>
        <v>699.99959999999999</v>
      </c>
    </row>
    <row r="44" spans="1:9" ht="15" customHeight="1" x14ac:dyDescent="0.25">
      <c r="A44" s="49" t="s">
        <v>29</v>
      </c>
      <c r="B44" s="49"/>
      <c r="C44" s="49"/>
      <c r="D44" s="49"/>
      <c r="E44" s="49"/>
      <c r="F44" s="49"/>
      <c r="G44" s="5" t="s">
        <v>23</v>
      </c>
      <c r="H44" s="9">
        <v>593.22</v>
      </c>
      <c r="I44" s="9">
        <f>H44*1.18</f>
        <v>699.99959999999999</v>
      </c>
    </row>
    <row r="45" spans="1:9" ht="27.75" customHeight="1" x14ac:dyDescent="0.25">
      <c r="A45" s="10"/>
      <c r="B45" s="10"/>
      <c r="C45" s="10"/>
      <c r="D45" s="10"/>
      <c r="E45" s="10"/>
      <c r="F45" s="10"/>
      <c r="G45" s="13"/>
      <c r="H45" s="11"/>
      <c r="I45" s="11"/>
    </row>
    <row r="46" spans="1:9" ht="27.75" customHeight="1" x14ac:dyDescent="0.25">
      <c r="A46" s="7" t="s">
        <v>30</v>
      </c>
      <c r="B46" s="8"/>
      <c r="C46" s="8"/>
      <c r="D46" s="8"/>
      <c r="E46" s="8"/>
      <c r="F46" s="8"/>
      <c r="G46" s="8"/>
      <c r="H46" s="8"/>
      <c r="I46" s="8"/>
    </row>
    <row r="47" spans="1:9" ht="28.5" customHeight="1" x14ac:dyDescent="0.25">
      <c r="A47" s="62" t="s">
        <v>31</v>
      </c>
      <c r="B47" s="62"/>
      <c r="C47" s="62"/>
      <c r="D47" s="62"/>
      <c r="E47" s="62"/>
      <c r="F47" s="62"/>
      <c r="G47" s="62"/>
      <c r="H47" s="62"/>
      <c r="I47" s="62"/>
    </row>
    <row r="48" spans="1:9" ht="22.5" customHeight="1" x14ac:dyDescent="0.25">
      <c r="A48" s="67" t="s">
        <v>75</v>
      </c>
      <c r="B48" s="67"/>
      <c r="C48" s="67"/>
      <c r="D48" s="67"/>
      <c r="E48" s="67"/>
      <c r="F48" s="67"/>
      <c r="G48" s="67"/>
      <c r="H48" s="67"/>
      <c r="I48" s="67"/>
    </row>
    <row r="49" spans="1:9" ht="29.25" customHeight="1" x14ac:dyDescent="0.25">
      <c r="A49" s="62" t="s">
        <v>43</v>
      </c>
      <c r="B49" s="62"/>
      <c r="C49" s="62"/>
      <c r="D49" s="62"/>
      <c r="E49" s="62"/>
      <c r="F49" s="62"/>
      <c r="G49" s="62"/>
      <c r="H49" s="62"/>
      <c r="I49" s="62"/>
    </row>
    <row r="50" spans="1:9" ht="30.75" customHeight="1" x14ac:dyDescent="0.25">
      <c r="A50" s="62" t="s">
        <v>76</v>
      </c>
      <c r="B50" s="62"/>
      <c r="C50" s="62"/>
      <c r="D50" s="62"/>
      <c r="E50" s="62"/>
      <c r="F50" s="62"/>
      <c r="G50" s="62"/>
      <c r="H50" s="62"/>
      <c r="I50" s="62"/>
    </row>
    <row r="51" spans="1:9" ht="33" customHeight="1" x14ac:dyDescent="0.25">
      <c r="A51" s="62" t="s">
        <v>77</v>
      </c>
      <c r="B51" s="62"/>
      <c r="C51" s="62"/>
      <c r="D51" s="62"/>
      <c r="E51" s="62"/>
      <c r="F51" s="62"/>
      <c r="G51" s="62"/>
      <c r="H51" s="62"/>
      <c r="I51" s="62"/>
    </row>
    <row r="52" spans="1:9" ht="33.75" customHeight="1" x14ac:dyDescent="0.25">
      <c r="A52" s="62" t="s">
        <v>78</v>
      </c>
      <c r="B52" s="62"/>
      <c r="C52" s="62"/>
      <c r="D52" s="62"/>
      <c r="E52" s="62"/>
      <c r="F52" s="62"/>
      <c r="G52" s="62"/>
      <c r="H52" s="62"/>
      <c r="I52" s="62"/>
    </row>
    <row r="53" spans="1:9" ht="27" customHeight="1" x14ac:dyDescent="0.25">
      <c r="A53" s="62" t="s">
        <v>79</v>
      </c>
      <c r="B53" s="62"/>
      <c r="C53" s="62"/>
      <c r="D53" s="62"/>
      <c r="E53" s="62"/>
      <c r="F53" s="62"/>
      <c r="G53" s="62"/>
      <c r="H53" s="62"/>
      <c r="I53" s="62"/>
    </row>
    <row r="54" spans="1:9" ht="25.5" customHeight="1" x14ac:dyDescent="0.25">
      <c r="A54" s="62" t="s">
        <v>80</v>
      </c>
      <c r="B54" s="62"/>
      <c r="C54" s="62"/>
      <c r="D54" s="62"/>
      <c r="E54" s="62"/>
      <c r="F54" s="62"/>
      <c r="G54" s="62"/>
      <c r="H54" s="62"/>
      <c r="I54" s="62"/>
    </row>
    <row r="55" spans="1:9" ht="30.75" customHeight="1" x14ac:dyDescent="0.25">
      <c r="A55" s="62" t="s">
        <v>81</v>
      </c>
      <c r="B55" s="62"/>
      <c r="C55" s="62"/>
      <c r="D55" s="62"/>
      <c r="E55" s="62"/>
      <c r="F55" s="62"/>
      <c r="G55" s="62"/>
      <c r="H55" s="62"/>
      <c r="I55" s="62"/>
    </row>
    <row r="56" spans="1:9" ht="39" customHeight="1" x14ac:dyDescent="0.25">
      <c r="A56" s="62" t="s">
        <v>82</v>
      </c>
      <c r="B56" s="62"/>
      <c r="C56" s="62"/>
      <c r="D56" s="62"/>
      <c r="E56" s="62"/>
      <c r="F56" s="62"/>
      <c r="G56" s="62"/>
      <c r="H56" s="62"/>
      <c r="I56" s="62"/>
    </row>
    <row r="57" spans="1:9" ht="33" customHeight="1" x14ac:dyDescent="0.25">
      <c r="A57" s="62" t="s">
        <v>83</v>
      </c>
      <c r="B57" s="62"/>
      <c r="C57" s="62"/>
      <c r="D57" s="62"/>
      <c r="E57" s="62"/>
      <c r="F57" s="62"/>
      <c r="G57" s="62"/>
      <c r="H57" s="62"/>
      <c r="I57" s="62"/>
    </row>
    <row r="58" spans="1:9" x14ac:dyDescent="0.25">
      <c r="A58" s="1"/>
      <c r="B58" s="2" t="s">
        <v>32</v>
      </c>
      <c r="C58" s="2"/>
      <c r="D58" s="2"/>
      <c r="E58" s="2"/>
      <c r="F58" s="2"/>
      <c r="G58" s="2" t="s">
        <v>33</v>
      </c>
      <c r="H58" s="2"/>
      <c r="I58" s="7"/>
    </row>
    <row r="59" spans="1:9" x14ac:dyDescent="0.25">
      <c r="A59" s="1"/>
      <c r="B59" s="7" t="s">
        <v>34</v>
      </c>
      <c r="C59" s="7"/>
      <c r="D59" s="7"/>
      <c r="E59" s="7"/>
      <c r="F59" s="7"/>
      <c r="G59" s="7"/>
      <c r="H59" s="7"/>
      <c r="I59" s="7"/>
    </row>
    <row r="60" spans="1:9" x14ac:dyDescent="0.25">
      <c r="A60" s="1"/>
      <c r="B60" s="7" t="s">
        <v>35</v>
      </c>
      <c r="C60" s="7"/>
      <c r="D60" s="7"/>
      <c r="E60" s="7"/>
      <c r="F60" s="7"/>
      <c r="G60" s="7"/>
      <c r="H60" s="7"/>
      <c r="I60" s="7"/>
    </row>
    <row r="61" spans="1:9" x14ac:dyDescent="0.25">
      <c r="A61" s="1"/>
      <c r="B61" s="7"/>
      <c r="C61" s="7"/>
      <c r="D61" s="7"/>
      <c r="E61" s="7" t="s">
        <v>36</v>
      </c>
      <c r="F61" s="7"/>
      <c r="G61" s="7"/>
      <c r="H61" s="7"/>
      <c r="I61" s="7"/>
    </row>
  </sheetData>
  <mergeCells count="53">
    <mergeCell ref="A53:I53"/>
    <mergeCell ref="A54:I54"/>
    <mergeCell ref="A55:I55"/>
    <mergeCell ref="A56:I56"/>
    <mergeCell ref="A57:I57"/>
    <mergeCell ref="A52:I52"/>
    <mergeCell ref="A39:F39"/>
    <mergeCell ref="A40:F40"/>
    <mergeCell ref="A41:I41"/>
    <mergeCell ref="A42:F42"/>
    <mergeCell ref="A43:F43"/>
    <mergeCell ref="A44:F44"/>
    <mergeCell ref="A47:I47"/>
    <mergeCell ref="A48:I48"/>
    <mergeCell ref="A49:I49"/>
    <mergeCell ref="A50:I50"/>
    <mergeCell ref="A51:I51"/>
    <mergeCell ref="A38:F38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26:F26"/>
    <mergeCell ref="A14:F14"/>
    <mergeCell ref="A15:F15"/>
    <mergeCell ref="A16:F16"/>
    <mergeCell ref="A17:F17"/>
    <mergeCell ref="A18:F18"/>
    <mergeCell ref="A20:F20"/>
    <mergeCell ref="A21:F21"/>
    <mergeCell ref="A22:F22"/>
    <mergeCell ref="A23:F23"/>
    <mergeCell ref="A24:F24"/>
    <mergeCell ref="A25:F25"/>
    <mergeCell ref="A13:F13"/>
    <mergeCell ref="A1:I1"/>
    <mergeCell ref="A2:I2"/>
    <mergeCell ref="A4:F4"/>
    <mergeCell ref="A5:F5"/>
    <mergeCell ref="A6:F6"/>
    <mergeCell ref="A7:F7"/>
    <mergeCell ref="A8:F8"/>
    <mergeCell ref="A9:F9"/>
    <mergeCell ref="A10:F10"/>
    <mergeCell ref="A11:F11"/>
    <mergeCell ref="A12:F12"/>
  </mergeCells>
  <pageMargins left="0" right="0" top="0" bottom="0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8"/>
  <sheetViews>
    <sheetView tabSelected="1" topLeftCell="A37" zoomScale="120" zoomScaleNormal="120" workbookViewId="0">
      <selection activeCell="K45" sqref="K45"/>
    </sheetView>
  </sheetViews>
  <sheetFormatPr defaultRowHeight="15" x14ac:dyDescent="0.25"/>
  <cols>
    <col min="7" max="7" width="11.140625" customWidth="1"/>
    <col min="8" max="8" width="13.140625" customWidth="1"/>
    <col min="9" max="9" width="18" customWidth="1"/>
  </cols>
  <sheetData>
    <row r="1" spans="1:9" ht="24.75" customHeight="1" x14ac:dyDescent="0.25">
      <c r="A1" s="46" t="s">
        <v>111</v>
      </c>
      <c r="B1" s="46"/>
      <c r="C1" s="46"/>
      <c r="D1" s="46"/>
      <c r="E1" s="46"/>
      <c r="F1" s="46"/>
      <c r="G1" s="46"/>
      <c r="H1" s="46"/>
      <c r="I1" s="46"/>
    </row>
    <row r="2" spans="1:9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ht="36" x14ac:dyDescent="0.25">
      <c r="A4" s="74" t="s">
        <v>2</v>
      </c>
      <c r="B4" s="74"/>
      <c r="C4" s="74"/>
      <c r="D4" s="74"/>
      <c r="E4" s="74"/>
      <c r="F4" s="74"/>
      <c r="G4" s="15" t="s">
        <v>25</v>
      </c>
      <c r="H4" s="4" t="s">
        <v>112</v>
      </c>
      <c r="I4" s="4" t="s">
        <v>113</v>
      </c>
    </row>
    <row r="5" spans="1:9" x14ac:dyDescent="0.25">
      <c r="A5" s="49" t="s">
        <v>3</v>
      </c>
      <c r="B5" s="49"/>
      <c r="C5" s="49"/>
      <c r="D5" s="49"/>
      <c r="E5" s="49"/>
      <c r="F5" s="49"/>
      <c r="G5" s="6" t="s">
        <v>26</v>
      </c>
      <c r="H5" s="16"/>
      <c r="I5" s="6"/>
    </row>
    <row r="6" spans="1:9" ht="21.75" customHeight="1" x14ac:dyDescent="0.25">
      <c r="A6" s="49" t="s">
        <v>28</v>
      </c>
      <c r="B6" s="49"/>
      <c r="C6" s="49"/>
      <c r="D6" s="49"/>
      <c r="E6" s="49"/>
      <c r="F6" s="49"/>
      <c r="G6" s="6" t="s">
        <v>26</v>
      </c>
      <c r="H6" s="16"/>
      <c r="I6" s="6"/>
    </row>
    <row r="7" spans="1:9" ht="30" customHeight="1" x14ac:dyDescent="0.25">
      <c r="A7" s="50" t="s">
        <v>37</v>
      </c>
      <c r="B7" s="51"/>
      <c r="C7" s="51"/>
      <c r="D7" s="51"/>
      <c r="E7" s="51"/>
      <c r="F7" s="52"/>
      <c r="G7" s="6" t="s">
        <v>14</v>
      </c>
      <c r="H7" s="16"/>
      <c r="I7" s="6"/>
    </row>
    <row r="8" spans="1:9" x14ac:dyDescent="0.25">
      <c r="A8" s="17" t="s">
        <v>5</v>
      </c>
      <c r="B8" s="17"/>
      <c r="C8" s="17"/>
      <c r="D8" s="17"/>
      <c r="E8" s="17"/>
      <c r="F8" s="17"/>
      <c r="G8" s="17"/>
      <c r="H8" s="17"/>
      <c r="I8" s="18"/>
    </row>
    <row r="9" spans="1:9" ht="35.25" x14ac:dyDescent="0.25">
      <c r="A9" s="75" t="s">
        <v>4</v>
      </c>
      <c r="B9" s="75"/>
      <c r="C9" s="75"/>
      <c r="D9" s="75"/>
      <c r="E9" s="75"/>
      <c r="F9" s="75"/>
      <c r="G9" s="19" t="s">
        <v>25</v>
      </c>
      <c r="H9" s="20" t="s">
        <v>114</v>
      </c>
      <c r="I9" s="20" t="s">
        <v>113</v>
      </c>
    </row>
    <row r="10" spans="1:9" x14ac:dyDescent="0.25">
      <c r="A10" s="70" t="s">
        <v>6</v>
      </c>
      <c r="B10" s="70"/>
      <c r="C10" s="70"/>
      <c r="D10" s="70"/>
      <c r="E10" s="70"/>
      <c r="F10" s="70"/>
      <c r="G10" s="21" t="s">
        <v>8</v>
      </c>
      <c r="H10" s="22"/>
      <c r="I10" s="22"/>
    </row>
    <row r="11" spans="1:9" x14ac:dyDescent="0.25">
      <c r="A11" s="70" t="s">
        <v>7</v>
      </c>
      <c r="B11" s="70"/>
      <c r="C11" s="70"/>
      <c r="D11" s="70"/>
      <c r="E11" s="70"/>
      <c r="F11" s="70"/>
      <c r="G11" s="21" t="s">
        <v>8</v>
      </c>
      <c r="H11" s="22"/>
      <c r="I11" s="22"/>
    </row>
    <row r="12" spans="1:9" x14ac:dyDescent="0.25">
      <c r="A12" s="70" t="s">
        <v>9</v>
      </c>
      <c r="B12" s="70"/>
      <c r="C12" s="70"/>
      <c r="D12" s="70"/>
      <c r="E12" s="70"/>
      <c r="F12" s="70"/>
      <c r="G12" s="21" t="s">
        <v>11</v>
      </c>
      <c r="H12" s="22"/>
      <c r="I12" s="22"/>
    </row>
    <row r="13" spans="1:9" x14ac:dyDescent="0.25">
      <c r="A13" s="70" t="s">
        <v>10</v>
      </c>
      <c r="B13" s="70"/>
      <c r="C13" s="70"/>
      <c r="D13" s="70"/>
      <c r="E13" s="70"/>
      <c r="F13" s="70"/>
      <c r="G13" s="21" t="s">
        <v>11</v>
      </c>
      <c r="H13" s="22"/>
      <c r="I13" s="22"/>
    </row>
    <row r="14" spans="1:9" x14ac:dyDescent="0.25">
      <c r="A14" s="70" t="s">
        <v>16</v>
      </c>
      <c r="B14" s="70"/>
      <c r="C14" s="70"/>
      <c r="D14" s="70"/>
      <c r="E14" s="70"/>
      <c r="F14" s="70"/>
      <c r="G14" s="21" t="s">
        <v>11</v>
      </c>
      <c r="H14" s="22"/>
      <c r="I14" s="22"/>
    </row>
    <row r="15" spans="1:9" x14ac:dyDescent="0.25">
      <c r="A15" s="70" t="s">
        <v>17</v>
      </c>
      <c r="B15" s="70"/>
      <c r="C15" s="70"/>
      <c r="D15" s="70"/>
      <c r="E15" s="70"/>
      <c r="F15" s="70"/>
      <c r="G15" s="21" t="s">
        <v>12</v>
      </c>
      <c r="H15" s="22"/>
      <c r="I15" s="22"/>
    </row>
    <row r="16" spans="1:9" x14ac:dyDescent="0.25">
      <c r="A16" s="70" t="s">
        <v>18</v>
      </c>
      <c r="B16" s="70"/>
      <c r="C16" s="70"/>
      <c r="D16" s="70"/>
      <c r="E16" s="70"/>
      <c r="F16" s="70"/>
      <c r="G16" s="21" t="s">
        <v>11</v>
      </c>
      <c r="H16" s="22"/>
      <c r="I16" s="22"/>
    </row>
    <row r="17" spans="1:9" x14ac:dyDescent="0.25">
      <c r="A17" s="70" t="s">
        <v>19</v>
      </c>
      <c r="B17" s="70"/>
      <c r="C17" s="70"/>
      <c r="D17" s="70"/>
      <c r="E17" s="70"/>
      <c r="F17" s="70"/>
      <c r="G17" s="21" t="s">
        <v>13</v>
      </c>
      <c r="H17" s="22"/>
      <c r="I17" s="22"/>
    </row>
    <row r="18" spans="1:9" x14ac:dyDescent="0.25">
      <c r="A18" s="70" t="s">
        <v>20</v>
      </c>
      <c r="B18" s="70"/>
      <c r="C18" s="70"/>
      <c r="D18" s="70"/>
      <c r="E18" s="70"/>
      <c r="F18" s="70"/>
      <c r="G18" s="21" t="s">
        <v>15</v>
      </c>
      <c r="H18" s="22"/>
      <c r="I18" s="22"/>
    </row>
    <row r="19" spans="1:9" ht="31.5" customHeight="1" x14ac:dyDescent="0.25">
      <c r="A19" s="57" t="s">
        <v>62</v>
      </c>
      <c r="B19" s="58"/>
      <c r="C19" s="58"/>
      <c r="D19" s="58"/>
      <c r="E19" s="58"/>
      <c r="F19" s="59"/>
      <c r="G19" s="21" t="s">
        <v>63</v>
      </c>
      <c r="H19" s="22"/>
      <c r="I19" s="22"/>
    </row>
    <row r="20" spans="1:9" x14ac:dyDescent="0.25">
      <c r="A20" s="70" t="s">
        <v>64</v>
      </c>
      <c r="B20" s="70"/>
      <c r="C20" s="70"/>
      <c r="D20" s="70"/>
      <c r="E20" s="70"/>
      <c r="F20" s="70"/>
      <c r="G20" s="21" t="s">
        <v>21</v>
      </c>
      <c r="H20" s="22"/>
      <c r="I20" s="22"/>
    </row>
    <row r="21" spans="1:9" x14ac:dyDescent="0.25">
      <c r="A21" s="70" t="s">
        <v>65</v>
      </c>
      <c r="B21" s="70"/>
      <c r="C21" s="70"/>
      <c r="D21" s="70"/>
      <c r="E21" s="70"/>
      <c r="F21" s="70"/>
      <c r="G21" s="21" t="s">
        <v>21</v>
      </c>
      <c r="H21" s="22"/>
      <c r="I21" s="22"/>
    </row>
    <row r="22" spans="1:9" x14ac:dyDescent="0.25">
      <c r="A22" s="70" t="s">
        <v>66</v>
      </c>
      <c r="B22" s="70"/>
      <c r="C22" s="70"/>
      <c r="D22" s="70"/>
      <c r="E22" s="70"/>
      <c r="F22" s="70"/>
      <c r="G22" s="21" t="s">
        <v>21</v>
      </c>
      <c r="H22" s="22"/>
      <c r="I22" s="22"/>
    </row>
    <row r="23" spans="1:9" x14ac:dyDescent="0.25">
      <c r="A23" s="70" t="s">
        <v>67</v>
      </c>
      <c r="B23" s="70"/>
      <c r="C23" s="70"/>
      <c r="D23" s="70"/>
      <c r="E23" s="70"/>
      <c r="F23" s="70"/>
      <c r="G23" s="21" t="s">
        <v>21</v>
      </c>
      <c r="H23" s="22"/>
      <c r="I23" s="22"/>
    </row>
    <row r="24" spans="1:9" x14ac:dyDescent="0.25">
      <c r="A24" s="70" t="s">
        <v>68</v>
      </c>
      <c r="B24" s="70"/>
      <c r="C24" s="70"/>
      <c r="D24" s="70"/>
      <c r="E24" s="70"/>
      <c r="F24" s="70"/>
      <c r="G24" s="21" t="s">
        <v>22</v>
      </c>
      <c r="H24" s="22"/>
      <c r="I24" s="22"/>
    </row>
    <row r="25" spans="1:9" x14ac:dyDescent="0.25">
      <c r="A25" s="70" t="s">
        <v>69</v>
      </c>
      <c r="B25" s="70"/>
      <c r="C25" s="70"/>
      <c r="D25" s="70"/>
      <c r="E25" s="70"/>
      <c r="F25" s="70"/>
      <c r="G25" s="21" t="s">
        <v>22</v>
      </c>
      <c r="H25" s="22"/>
      <c r="I25" s="22"/>
    </row>
    <row r="26" spans="1:9" x14ac:dyDescent="0.25">
      <c r="A26" s="70" t="s">
        <v>70</v>
      </c>
      <c r="B26" s="70"/>
      <c r="C26" s="70"/>
      <c r="D26" s="70"/>
      <c r="E26" s="70"/>
      <c r="F26" s="70"/>
      <c r="G26" s="21" t="s">
        <v>23</v>
      </c>
      <c r="H26" s="22"/>
      <c r="I26" s="22"/>
    </row>
    <row r="27" spans="1:9" ht="45.75" customHeight="1" x14ac:dyDescent="0.25">
      <c r="A27" s="57" t="s">
        <v>71</v>
      </c>
      <c r="B27" s="58"/>
      <c r="C27" s="58"/>
      <c r="D27" s="58"/>
      <c r="E27" s="58"/>
      <c r="F27" s="59"/>
      <c r="G27" s="21" t="s">
        <v>23</v>
      </c>
      <c r="H27" s="22"/>
      <c r="I27" s="22"/>
    </row>
    <row r="28" spans="1:9" x14ac:dyDescent="0.25">
      <c r="A28" s="70" t="s">
        <v>72</v>
      </c>
      <c r="B28" s="70"/>
      <c r="C28" s="70"/>
      <c r="D28" s="70"/>
      <c r="E28" s="70"/>
      <c r="F28" s="70"/>
      <c r="G28" s="21" t="s">
        <v>24</v>
      </c>
      <c r="H28" s="22"/>
      <c r="I28" s="22"/>
    </row>
    <row r="29" spans="1:9" ht="45.75" customHeight="1" x14ac:dyDescent="0.25">
      <c r="A29" s="57" t="s">
        <v>73</v>
      </c>
      <c r="B29" s="58"/>
      <c r="C29" s="58"/>
      <c r="D29" s="58"/>
      <c r="E29" s="58"/>
      <c r="F29" s="59"/>
      <c r="G29" s="21" t="s">
        <v>24</v>
      </c>
      <c r="H29" s="22"/>
      <c r="I29" s="22"/>
    </row>
    <row r="30" spans="1:9" ht="42" customHeight="1" x14ac:dyDescent="0.25">
      <c r="A30" s="71" t="s">
        <v>2</v>
      </c>
      <c r="B30" s="72"/>
      <c r="C30" s="72"/>
      <c r="D30" s="72"/>
      <c r="E30" s="72"/>
      <c r="F30" s="73"/>
      <c r="G30" s="19" t="s">
        <v>25</v>
      </c>
      <c r="H30" s="20" t="s">
        <v>84</v>
      </c>
      <c r="I30" s="20"/>
    </row>
    <row r="31" spans="1:9" x14ac:dyDescent="0.25">
      <c r="A31" s="70" t="s">
        <v>27</v>
      </c>
      <c r="B31" s="70"/>
      <c r="C31" s="70"/>
      <c r="D31" s="70"/>
      <c r="E31" s="70"/>
      <c r="F31" s="70"/>
      <c r="G31" s="21" t="s">
        <v>23</v>
      </c>
      <c r="H31" s="22"/>
      <c r="I31" s="22"/>
    </row>
    <row r="32" spans="1:9" x14ac:dyDescent="0.25">
      <c r="A32" s="70" t="s">
        <v>29</v>
      </c>
      <c r="B32" s="70"/>
      <c r="C32" s="70"/>
      <c r="D32" s="70"/>
      <c r="E32" s="70"/>
      <c r="F32" s="70"/>
      <c r="G32" s="21" t="s">
        <v>23</v>
      </c>
      <c r="H32" s="22"/>
      <c r="I32" s="22"/>
    </row>
    <row r="33" spans="1:9" x14ac:dyDescent="0.25">
      <c r="A33" s="7" t="s">
        <v>30</v>
      </c>
      <c r="B33" s="8"/>
      <c r="C33" s="8"/>
      <c r="D33" s="8"/>
      <c r="E33" s="8"/>
      <c r="F33" s="8"/>
      <c r="G33" s="8"/>
      <c r="H33" s="8"/>
      <c r="I33" s="8"/>
    </row>
    <row r="34" spans="1:9" ht="27.75" customHeight="1" x14ac:dyDescent="0.25">
      <c r="A34" s="62" t="s">
        <v>31</v>
      </c>
      <c r="B34" s="62"/>
      <c r="C34" s="62"/>
      <c r="D34" s="62"/>
      <c r="E34" s="62"/>
      <c r="F34" s="62"/>
      <c r="G34" s="62"/>
      <c r="H34" s="62"/>
      <c r="I34" s="62"/>
    </row>
    <row r="35" spans="1:9" x14ac:dyDescent="0.25">
      <c r="A35" s="67" t="s">
        <v>75</v>
      </c>
      <c r="B35" s="67"/>
      <c r="C35" s="67"/>
      <c r="D35" s="67"/>
      <c r="E35" s="67"/>
      <c r="F35" s="67"/>
      <c r="G35" s="67"/>
      <c r="H35" s="67"/>
      <c r="I35" s="67"/>
    </row>
    <row r="36" spans="1:9" ht="29.25" customHeight="1" x14ac:dyDescent="0.25">
      <c r="A36" s="62" t="s">
        <v>43</v>
      </c>
      <c r="B36" s="62"/>
      <c r="C36" s="62"/>
      <c r="D36" s="62"/>
      <c r="E36" s="62"/>
      <c r="F36" s="62"/>
      <c r="G36" s="62"/>
      <c r="H36" s="62"/>
      <c r="I36" s="62"/>
    </row>
    <row r="37" spans="1:9" ht="26.25" customHeight="1" x14ac:dyDescent="0.25">
      <c r="A37" s="62" t="s">
        <v>85</v>
      </c>
      <c r="B37" s="62"/>
      <c r="C37" s="62"/>
      <c r="D37" s="62"/>
      <c r="E37" s="62"/>
      <c r="F37" s="62"/>
      <c r="G37" s="62"/>
      <c r="H37" s="62"/>
      <c r="I37" s="62"/>
    </row>
    <row r="38" spans="1:9" ht="32.25" customHeight="1" x14ac:dyDescent="0.25">
      <c r="A38" s="62" t="s">
        <v>77</v>
      </c>
      <c r="B38" s="62"/>
      <c r="C38" s="62"/>
      <c r="D38" s="62"/>
      <c r="E38" s="62"/>
      <c r="F38" s="62"/>
      <c r="G38" s="62"/>
      <c r="H38" s="62"/>
      <c r="I38" s="62"/>
    </row>
    <row r="39" spans="1:9" ht="31.5" customHeight="1" x14ac:dyDescent="0.25">
      <c r="A39" s="62" t="s">
        <v>78</v>
      </c>
      <c r="B39" s="62"/>
      <c r="C39" s="62"/>
      <c r="D39" s="62"/>
      <c r="E39" s="62"/>
      <c r="F39" s="62"/>
      <c r="G39" s="62"/>
      <c r="H39" s="62"/>
      <c r="I39" s="62"/>
    </row>
    <row r="40" spans="1:9" ht="33" customHeight="1" x14ac:dyDescent="0.25">
      <c r="A40" s="62" t="s">
        <v>79</v>
      </c>
      <c r="B40" s="62"/>
      <c r="C40" s="62"/>
      <c r="D40" s="62"/>
      <c r="E40" s="62"/>
      <c r="F40" s="62"/>
      <c r="G40" s="62"/>
      <c r="H40" s="62"/>
      <c r="I40" s="62"/>
    </row>
    <row r="41" spans="1:9" ht="27.75" customHeight="1" x14ac:dyDescent="0.25">
      <c r="A41" s="62" t="s">
        <v>80</v>
      </c>
      <c r="B41" s="62"/>
      <c r="C41" s="62"/>
      <c r="D41" s="62"/>
      <c r="E41" s="62"/>
      <c r="F41" s="62"/>
      <c r="G41" s="62"/>
      <c r="H41" s="62"/>
      <c r="I41" s="62"/>
    </row>
    <row r="42" spans="1:9" ht="30" customHeight="1" x14ac:dyDescent="0.25">
      <c r="A42" s="62" t="s">
        <v>81</v>
      </c>
      <c r="B42" s="62"/>
      <c r="C42" s="62"/>
      <c r="D42" s="62"/>
      <c r="E42" s="62"/>
      <c r="F42" s="62"/>
      <c r="G42" s="62"/>
      <c r="H42" s="62"/>
      <c r="I42" s="62"/>
    </row>
    <row r="43" spans="1:9" ht="47.25" customHeight="1" x14ac:dyDescent="0.25">
      <c r="A43" s="62" t="s">
        <v>82</v>
      </c>
      <c r="B43" s="62"/>
      <c r="C43" s="62"/>
      <c r="D43" s="62"/>
      <c r="E43" s="62"/>
      <c r="F43" s="62"/>
      <c r="G43" s="62"/>
      <c r="H43" s="62"/>
      <c r="I43" s="62"/>
    </row>
    <row r="44" spans="1:9" ht="36" customHeight="1" x14ac:dyDescent="0.25">
      <c r="A44" s="62" t="s">
        <v>83</v>
      </c>
      <c r="B44" s="62"/>
      <c r="C44" s="62"/>
      <c r="D44" s="62"/>
      <c r="E44" s="62"/>
      <c r="F44" s="62"/>
      <c r="G44" s="62"/>
      <c r="H44" s="62"/>
      <c r="I44" s="62"/>
    </row>
    <row r="45" spans="1:9" ht="376.5" customHeight="1" x14ac:dyDescent="0.25">
      <c r="A45" s="1"/>
      <c r="B45" s="69" t="s">
        <v>116</v>
      </c>
      <c r="C45" s="69"/>
      <c r="D45" s="69"/>
      <c r="E45" s="69"/>
      <c r="F45" s="2"/>
      <c r="G45" s="68" t="s">
        <v>115</v>
      </c>
      <c r="H45" s="68"/>
      <c r="I45" s="68"/>
    </row>
    <row r="46" spans="1:9" x14ac:dyDescent="0.25">
      <c r="A46" s="1"/>
      <c r="B46" s="7"/>
      <c r="C46" s="7"/>
      <c r="D46" s="7"/>
      <c r="E46" s="7"/>
      <c r="F46" s="7"/>
      <c r="G46" s="7"/>
      <c r="H46" s="7"/>
      <c r="I46" s="7"/>
    </row>
    <row r="47" spans="1:9" x14ac:dyDescent="0.25">
      <c r="A47" s="1"/>
      <c r="B47" s="7"/>
      <c r="C47" s="7"/>
      <c r="D47" s="7"/>
      <c r="E47" s="7"/>
      <c r="F47" s="7"/>
      <c r="G47" s="7"/>
      <c r="H47" s="7"/>
      <c r="I47" s="7"/>
    </row>
    <row r="48" spans="1:9" x14ac:dyDescent="0.25">
      <c r="A48" s="1"/>
      <c r="B48" s="7"/>
      <c r="C48" s="7"/>
      <c r="D48" s="7"/>
      <c r="E48" s="7"/>
      <c r="F48" s="7"/>
      <c r="G48" s="7"/>
      <c r="H48" s="7"/>
      <c r="I48" s="7"/>
    </row>
  </sheetData>
  <mergeCells count="43">
    <mergeCell ref="A14:F14"/>
    <mergeCell ref="A1:I1"/>
    <mergeCell ref="A2:I2"/>
    <mergeCell ref="A4:F4"/>
    <mergeCell ref="A5:F5"/>
    <mergeCell ref="A6:F6"/>
    <mergeCell ref="A7:F7"/>
    <mergeCell ref="A9:F9"/>
    <mergeCell ref="A10:F10"/>
    <mergeCell ref="A11:F11"/>
    <mergeCell ref="A12:F12"/>
    <mergeCell ref="A13:F13"/>
    <mergeCell ref="A26:F26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39:I39"/>
    <mergeCell ref="A27:F27"/>
    <mergeCell ref="A28:F28"/>
    <mergeCell ref="A29:F29"/>
    <mergeCell ref="A30:F30"/>
    <mergeCell ref="A31:F31"/>
    <mergeCell ref="A32:F32"/>
    <mergeCell ref="A34:I34"/>
    <mergeCell ref="A35:I35"/>
    <mergeCell ref="A36:I36"/>
    <mergeCell ref="A37:I37"/>
    <mergeCell ref="A38:I38"/>
    <mergeCell ref="G45:I45"/>
    <mergeCell ref="B45:E45"/>
    <mergeCell ref="A40:I40"/>
    <mergeCell ref="A41:I41"/>
    <mergeCell ref="A42:I42"/>
    <mergeCell ref="A43:I43"/>
    <mergeCell ref="A44:I44"/>
  </mergeCells>
  <pageMargins left="0" right="0" top="0.15748031496062992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7"/>
  <sheetViews>
    <sheetView topLeftCell="A13" workbookViewId="0">
      <selection activeCell="B25" sqref="B25:D27"/>
    </sheetView>
  </sheetViews>
  <sheetFormatPr defaultRowHeight="15" x14ac:dyDescent="0.25"/>
  <cols>
    <col min="1" max="1" width="57.28515625" customWidth="1"/>
    <col min="3" max="3" width="15.7109375" customWidth="1"/>
    <col min="4" max="4" width="13.28515625" customWidth="1"/>
  </cols>
  <sheetData>
    <row r="1" spans="1:5" x14ac:dyDescent="0.25">
      <c r="A1" s="77" t="s">
        <v>86</v>
      </c>
      <c r="B1" s="77"/>
      <c r="C1" s="77"/>
      <c r="D1" s="77"/>
    </row>
    <row r="2" spans="1:5" x14ac:dyDescent="0.25">
      <c r="A2" s="78" t="s">
        <v>87</v>
      </c>
      <c r="B2" s="78"/>
      <c r="C2" s="78"/>
      <c r="D2" s="78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1"/>
      <c r="D4" s="1"/>
    </row>
    <row r="5" spans="1:5" x14ac:dyDescent="0.25">
      <c r="A5" s="23"/>
      <c r="B5" s="23"/>
      <c r="C5" s="23"/>
      <c r="D5" s="23"/>
    </row>
    <row r="6" spans="1:5" x14ac:dyDescent="0.25">
      <c r="A6" s="1"/>
      <c r="B6" s="1"/>
      <c r="C6" s="1"/>
      <c r="D6" s="1"/>
    </row>
    <row r="7" spans="1:5" x14ac:dyDescent="0.25">
      <c r="A7" s="2" t="s">
        <v>88</v>
      </c>
      <c r="B7" s="1"/>
      <c r="C7" s="1"/>
      <c r="D7" s="1"/>
    </row>
    <row r="8" spans="1:5" x14ac:dyDescent="0.25">
      <c r="A8" s="79" t="s">
        <v>89</v>
      </c>
      <c r="B8" s="79" t="s">
        <v>90</v>
      </c>
      <c r="C8" s="80" t="s">
        <v>91</v>
      </c>
      <c r="D8" s="80"/>
    </row>
    <row r="9" spans="1:5" x14ac:dyDescent="0.25">
      <c r="A9" s="79"/>
      <c r="B9" s="79"/>
      <c r="C9" s="24" t="s">
        <v>92</v>
      </c>
      <c r="D9" s="24" t="s">
        <v>93</v>
      </c>
    </row>
    <row r="10" spans="1:5" ht="30" x14ac:dyDescent="0.25">
      <c r="A10" s="25" t="s">
        <v>94</v>
      </c>
      <c r="B10" s="26" t="s">
        <v>14</v>
      </c>
      <c r="C10" s="27">
        <v>36775</v>
      </c>
      <c r="D10" s="27">
        <f t="shared" ref="D10:D17" si="0">C10*1.18</f>
        <v>43394.5</v>
      </c>
    </row>
    <row r="11" spans="1:5" ht="30" x14ac:dyDescent="0.25">
      <c r="A11" s="25" t="s">
        <v>95</v>
      </c>
      <c r="B11" s="26" t="s">
        <v>14</v>
      </c>
      <c r="C11" s="27">
        <v>31670</v>
      </c>
      <c r="D11" s="27">
        <f t="shared" si="0"/>
        <v>37370.6</v>
      </c>
    </row>
    <row r="12" spans="1:5" ht="30" x14ac:dyDescent="0.25">
      <c r="A12" s="25" t="s">
        <v>96</v>
      </c>
      <c r="B12" s="28" t="s">
        <v>26</v>
      </c>
      <c r="C12" s="29">
        <v>31670</v>
      </c>
      <c r="D12" s="29">
        <f t="shared" si="0"/>
        <v>37370.6</v>
      </c>
    </row>
    <row r="13" spans="1:5" ht="45" x14ac:dyDescent="0.25">
      <c r="A13" s="30" t="s">
        <v>97</v>
      </c>
      <c r="B13" s="31" t="s">
        <v>14</v>
      </c>
      <c r="C13" s="32">
        <v>6890</v>
      </c>
      <c r="D13" s="27">
        <f t="shared" si="0"/>
        <v>8130.2</v>
      </c>
      <c r="E13" s="33"/>
    </row>
    <row r="14" spans="1:5" x14ac:dyDescent="0.25">
      <c r="A14" s="26" t="s">
        <v>98</v>
      </c>
      <c r="B14" s="34" t="s">
        <v>99</v>
      </c>
      <c r="C14" s="35">
        <v>41.05</v>
      </c>
      <c r="D14" s="27">
        <f t="shared" si="0"/>
        <v>48.438999999999993</v>
      </c>
    </row>
    <row r="15" spans="1:5" x14ac:dyDescent="0.25">
      <c r="A15" s="26" t="s">
        <v>100</v>
      </c>
      <c r="B15" s="26" t="s">
        <v>99</v>
      </c>
      <c r="C15" s="27">
        <v>10.57</v>
      </c>
      <c r="D15" s="27">
        <f t="shared" si="0"/>
        <v>12.4726</v>
      </c>
    </row>
    <row r="16" spans="1:5" ht="45" x14ac:dyDescent="0.25">
      <c r="A16" s="36" t="s">
        <v>101</v>
      </c>
      <c r="B16" s="26" t="s">
        <v>23</v>
      </c>
      <c r="C16" s="27">
        <v>477.95</v>
      </c>
      <c r="D16" s="27">
        <f t="shared" si="0"/>
        <v>563.98099999999999</v>
      </c>
      <c r="E16" s="37"/>
    </row>
    <row r="17" spans="1:5" ht="38.25" x14ac:dyDescent="0.25">
      <c r="A17" s="14" t="s">
        <v>102</v>
      </c>
      <c r="B17" s="21" t="s">
        <v>24</v>
      </c>
      <c r="C17" s="38">
        <v>2266</v>
      </c>
      <c r="D17" s="38">
        <f t="shared" si="0"/>
        <v>2673.8799999999997</v>
      </c>
      <c r="E17" s="33"/>
    </row>
    <row r="18" spans="1:5" x14ac:dyDescent="0.25">
      <c r="A18" s="39" t="s">
        <v>30</v>
      </c>
      <c r="B18" s="40"/>
      <c r="C18" s="41"/>
      <c r="D18" s="1"/>
    </row>
    <row r="19" spans="1:5" ht="19.5" customHeight="1" x14ac:dyDescent="0.25">
      <c r="A19" s="1" t="s">
        <v>103</v>
      </c>
      <c r="B19" s="1"/>
      <c r="C19" s="1"/>
      <c r="D19" s="1"/>
    </row>
    <row r="20" spans="1:5" ht="12.75" customHeight="1" x14ac:dyDescent="0.25">
      <c r="A20" s="1" t="s">
        <v>104</v>
      </c>
      <c r="B20" s="1"/>
      <c r="C20" s="42"/>
      <c r="D20" s="1"/>
    </row>
    <row r="21" spans="1:5" ht="30.75" customHeight="1" x14ac:dyDescent="0.25">
      <c r="A21" s="76" t="s">
        <v>105</v>
      </c>
      <c r="B21" s="76"/>
      <c r="C21" s="76"/>
      <c r="D21" s="76"/>
    </row>
    <row r="22" spans="1:5" ht="33.75" customHeight="1" x14ac:dyDescent="0.25">
      <c r="A22" s="76" t="s">
        <v>106</v>
      </c>
      <c r="B22" s="76"/>
      <c r="C22" s="76"/>
      <c r="D22" s="76"/>
    </row>
    <row r="24" spans="1:5" x14ac:dyDescent="0.25">
      <c r="A24" s="2" t="s">
        <v>107</v>
      </c>
      <c r="B24" s="2" t="s">
        <v>107</v>
      </c>
      <c r="C24" s="1"/>
      <c r="D24" s="1"/>
    </row>
    <row r="25" spans="1:5" x14ac:dyDescent="0.25">
      <c r="A25" s="43" t="s">
        <v>34</v>
      </c>
      <c r="B25" s="2"/>
      <c r="C25" s="2"/>
      <c r="D25" s="1"/>
    </row>
    <row r="26" spans="1:5" x14ac:dyDescent="0.25">
      <c r="A26" s="43" t="s">
        <v>35</v>
      </c>
      <c r="B26" s="2"/>
      <c r="C26" s="2"/>
      <c r="D26" s="2"/>
    </row>
    <row r="27" spans="1:5" x14ac:dyDescent="0.25">
      <c r="A27" s="43" t="s">
        <v>108</v>
      </c>
      <c r="B27" s="2"/>
      <c r="C27" s="2"/>
      <c r="D27" s="2"/>
    </row>
  </sheetData>
  <mergeCells count="7">
    <mergeCell ref="A22:D22"/>
    <mergeCell ref="A1:D1"/>
    <mergeCell ref="A2:D2"/>
    <mergeCell ref="A8:A9"/>
    <mergeCell ref="B8:B9"/>
    <mergeCell ref="C8:D8"/>
    <mergeCell ref="A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Алдан,Бестях превеш. габар</vt:lpstr>
      <vt:lpstr>Алдан</vt:lpstr>
      <vt:lpstr>в свой адрес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2015-12-18T00:20:45Z</dcterms:modified>
</cp:coreProperties>
</file>