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расчет" sheetId="2" r:id="rId1"/>
  </sheets>
  <externalReferences>
    <externalReference r:id="rId2"/>
    <externalReference r:id="rId3"/>
  </externalReferences>
  <definedNames>
    <definedName name="GS">#REF!</definedName>
    <definedName name="Language">[1]Финплан!$J$1</definedName>
    <definedName name="ИТ" localSheetId="0">[2]мсн!#REF!</definedName>
    <definedName name="ИТ">[2]мсн!#REF!</definedName>
    <definedName name="ллл">[2]мсн!#REF!</definedName>
    <definedName name="_xlnm.Print_Area" localSheetId="0">расчет!$A:$L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>#REF!</definedName>
  </definedNames>
  <calcPr calcId="145621"/>
</workbook>
</file>

<file path=xl/calcChain.xml><?xml version="1.0" encoding="utf-8"?>
<calcChain xmlns="http://schemas.openxmlformats.org/spreadsheetml/2006/main">
  <c r="F11" i="2" l="1"/>
  <c r="G11" i="2" s="1"/>
  <c r="K11" i="2" l="1"/>
  <c r="I11" i="2"/>
  <c r="I12" i="2" s="1"/>
  <c r="J11" i="2"/>
  <c r="H11" i="2"/>
  <c r="J12" i="2"/>
  <c r="J13" i="2" s="1"/>
  <c r="J14" i="2" s="1"/>
  <c r="K12" i="2"/>
  <c r="I13" i="2" l="1"/>
  <c r="I14" i="2" s="1"/>
  <c r="H12" i="2"/>
  <c r="L11" i="2"/>
  <c r="K13" i="2"/>
  <c r="K14" i="2" s="1"/>
  <c r="L12" i="2" l="1"/>
  <c r="H13" i="2"/>
  <c r="L13" i="2" s="1"/>
  <c r="H14" i="2" l="1"/>
  <c r="L14" i="2" s="1"/>
</calcChain>
</file>

<file path=xl/sharedStrings.xml><?xml version="1.0" encoding="utf-8"?>
<sst xmlns="http://schemas.openxmlformats.org/spreadsheetml/2006/main" count="54" uniqueCount="48">
  <si>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</si>
  <si>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</si>
  <si>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</si>
  <si>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</si>
  <si>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</si>
  <si>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</si>
  <si>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>Всего, руб.</t>
  </si>
  <si>
    <t>Оборудование, приспособления и производственный инвентарь, руб.</t>
  </si>
  <si>
    <t>Прочие, руб.</t>
  </si>
  <si>
    <t>Итого по расчету</t>
  </si>
  <si>
    <t>НДС 18%</t>
  </si>
  <si>
    <t>ВСЕГО по расчету</t>
  </si>
  <si>
    <t>табл. 15</t>
  </si>
  <si>
    <t xml:space="preserve">1. </t>
  </si>
  <si>
    <t>Для подстанций:</t>
  </si>
  <si>
    <t>по п.4.7:</t>
  </si>
  <si>
    <t>-</t>
  </si>
  <si>
    <t>3,9% - временные здания и сооружения (при реконструкции и расширении применяется коэффициент 0,8);</t>
  </si>
  <si>
    <t>2,6 - 3,18% - содержание службы заказчика-застройщика, строительный контроль;</t>
  </si>
  <si>
    <t xml:space="preserve">Расчет стоимости объектов по укрупненным показателям стоимости строительства линий электропередач </t>
  </si>
  <si>
    <t>Цена за ед. объема работ, в ценах 2001г,  тыс.руб.</t>
  </si>
  <si>
    <t>Объем работ</t>
  </si>
  <si>
    <t>Стоимость в ценах по состоянию на 3 кв. 2016 год с учетом ДВ коэффициента К=1,09, руб.</t>
  </si>
  <si>
    <t>СМР, руб.</t>
  </si>
  <si>
    <t>ПНР, руб.</t>
  </si>
  <si>
    <t>Примечания:</t>
  </si>
  <si>
    <t>1.</t>
  </si>
  <si>
    <t>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 (реконструкции) подстанций и линий электропередач для нужд ОАО "Холдинг МРСК", 2012 г..</t>
  </si>
  <si>
    <t>2.</t>
  </si>
  <si>
    <t>Коэффициенты, учитывающие лимитированные затраты, условия производства работ, прочие затраты и т.д.:</t>
  </si>
  <si>
    <t>1.1.</t>
  </si>
  <si>
    <t>К=((5+4+3,9+8,5+3)/100+1)=1,244</t>
  </si>
  <si>
    <t>1,0-5,0% - подготовительные работы;</t>
  </si>
  <si>
    <t>1,0-4,0% - благоустройство;</t>
  </si>
  <si>
    <t>7,5 - 8,5% - проектно-изыскательские работы и авторский надзор;</t>
  </si>
  <si>
    <t>7,0 - 8,5% - прочие работы и затраты;</t>
  </si>
  <si>
    <t>3% - непредвиденные затраты (при согласовании с заказчиком до 10%)</t>
  </si>
  <si>
    <t>Таблица №1. Строительство ПС 110/10 кВ "Ключи"</t>
  </si>
  <si>
    <t xml:space="preserve">          Перевод в текущие  цены, 3 квартал 2016г.,осуществлен с учетом индексов, указанных в письме Минстроя России №31523-ХМ/09 от 27.09.2016.</t>
  </si>
  <si>
    <t>ПС 110/10    2х25 МВА, шт.</t>
  </si>
  <si>
    <r>
      <t>Заместитель директора по развитию и инвестициям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</t>
    </r>
  </si>
  <si>
    <t>В.А. Скаредин</t>
  </si>
  <si>
    <r>
      <t>Начальник ООСТНиУИ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____________________________________________________________________________________</t>
    </r>
  </si>
  <si>
    <t>А.В. Москалев</t>
  </si>
  <si>
    <r>
      <t xml:space="preserve">Начальник ОСДР 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________________________________________________________________________________________________________</t>
    </r>
  </si>
  <si>
    <t>Л.В. Стеценко</t>
  </si>
  <si>
    <r>
      <t>Инженер 1 кат. ОСДР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____________________________________________________________________________________________________</t>
    </r>
  </si>
  <si>
    <t>Т.П. Гаврюш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</si>
</sst>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);[Red]\(#,##0\)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#,##0_);\(#,##0\)"/>
    <numFmt numFmtId="170" formatCode="[&lt;=9999999]###\-####;\+#_ \(###\)\ ###\-####"/>
    <numFmt numFmtId="171" formatCode="_-* #,##0.00&quot;р.&quot;_-;\-* #,##0.00&quot;р.&quot;_-;_-* &quot;-&quot;??&quot;р.&quot;_-;_-@_-"/>
    <numFmt numFmtId="172" formatCode="_-* #,##0_р_._-;\-* #,##0_р_._-;_-* &quot;-&quot;_р_._-;_-@_-"/>
    <numFmt numFmtId="173" formatCode="#,##0_ ;\-#,##0\ "/>
    <numFmt numFmtId="174" formatCode="_-* #,##0.00\ _р_._-;\-* #,##0.00\ _р_._-;_-* &quot;-&quot;??\ _р_._-;_-@_-"/>
  </numFmts>
  <fonts count="65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1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73">
    <xf numFmtId="0" fontId="0" fillId="0" borderId="0"/>
    <xf numFmtId="0" fontId="3" fillId="0" borderId="0"/>
    <xf numFmtId="0" fontId="2" fillId="0" borderId="0"/>
    <xf numFmtId="0" fontId="12" fillId="0" borderId="0">
      <alignment horizontal="left" vertical="top"/>
    </xf>
    <xf numFmtId="0" fontId="13" fillId="0" borderId="0"/>
    <xf numFmtId="0" fontId="1" fillId="0" borderId="0"/>
    <xf numFmtId="0" fontId="3" fillId="0" borderId="0"/>
    <xf numFmtId="164" fontId="13" fillId="0" borderId="0" applyFon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165" fontId="19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165" fontId="19" fillId="0" borderId="0">
      <alignment vertical="top"/>
    </xf>
    <xf numFmtId="0" fontId="18" fillId="0" borderId="0"/>
    <xf numFmtId="165" fontId="19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165" fontId="19" fillId="0" borderId="0">
      <alignment vertical="top"/>
    </xf>
    <xf numFmtId="0" fontId="18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6" borderId="0" applyNumberFormat="0" applyBorder="0" applyAlignment="0" applyProtection="0"/>
    <xf numFmtId="0" fontId="20" fillId="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0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165" fontId="22" fillId="21" borderId="0">
      <alignment vertical="top"/>
    </xf>
    <xf numFmtId="38" fontId="2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23" fillId="0" borderId="0" applyFont="0" applyFill="0" applyBorder="0" applyAlignment="0" applyProtection="0"/>
    <xf numFmtId="168" fontId="3" fillId="0" borderId="0" applyFont="0" applyFill="0" applyBorder="0" applyAlignment="0" applyProtection="0"/>
    <xf numFmtId="14" fontId="24" fillId="0" borderId="0">
      <alignment vertical="top"/>
    </xf>
    <xf numFmtId="165" fontId="25" fillId="0" borderId="0">
      <alignment vertical="top"/>
    </xf>
    <xf numFmtId="0" fontId="26" fillId="0" borderId="0">
      <alignment vertical="top"/>
    </xf>
    <xf numFmtId="165" fontId="27" fillId="0" borderId="0">
      <alignment vertical="top"/>
    </xf>
    <xf numFmtId="169" fontId="22" fillId="0" borderId="0">
      <alignment vertical="top"/>
    </xf>
    <xf numFmtId="0" fontId="28" fillId="0" borderId="0"/>
    <xf numFmtId="165" fontId="29" fillId="22" borderId="0">
      <alignment horizontal="right" vertical="top"/>
    </xf>
    <xf numFmtId="0" fontId="3" fillId="0" borderId="0"/>
    <xf numFmtId="0" fontId="3" fillId="0" borderId="0"/>
    <xf numFmtId="0" fontId="30" fillId="23" borderId="0"/>
    <xf numFmtId="170" fontId="24" fillId="0" borderId="0">
      <alignment vertical="top"/>
    </xf>
    <xf numFmtId="0" fontId="8" fillId="0" borderId="2">
      <alignment horizontal="center"/>
    </xf>
    <xf numFmtId="0" fontId="13" fillId="0" borderId="0">
      <alignment vertical="top"/>
    </xf>
    <xf numFmtId="0" fontId="21" fillId="24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19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31" fillId="6" borderId="4" applyNumberFormat="0" applyAlignment="0" applyProtection="0"/>
    <xf numFmtId="0" fontId="8" fillId="0" borderId="2">
      <alignment horizontal="center"/>
    </xf>
    <xf numFmtId="0" fontId="8" fillId="0" borderId="0">
      <alignment vertical="top"/>
    </xf>
    <xf numFmtId="0" fontId="32" fillId="12" borderId="5" applyNumberFormat="0" applyAlignment="0" applyProtection="0"/>
    <xf numFmtId="0" fontId="32" fillId="4" borderId="5" applyNumberFormat="0" applyAlignment="0" applyProtection="0"/>
    <xf numFmtId="0" fontId="32" fillId="4" borderId="5" applyNumberFormat="0" applyAlignment="0" applyProtection="0"/>
    <xf numFmtId="0" fontId="32" fillId="4" borderId="5" applyNumberFormat="0" applyAlignment="0" applyProtection="0"/>
    <xf numFmtId="0" fontId="32" fillId="12" borderId="5" applyNumberFormat="0" applyAlignment="0" applyProtection="0"/>
    <xf numFmtId="0" fontId="32" fillId="12" borderId="5" applyNumberFormat="0" applyAlignment="0" applyProtection="0"/>
    <xf numFmtId="0" fontId="32" fillId="12" borderId="5" applyNumberFormat="0" applyAlignment="0" applyProtection="0"/>
    <xf numFmtId="0" fontId="32" fillId="12" borderId="5" applyNumberFormat="0" applyAlignment="0" applyProtection="0"/>
    <xf numFmtId="0" fontId="32" fillId="12" borderId="5" applyNumberFormat="0" applyAlignment="0" applyProtection="0"/>
    <xf numFmtId="0" fontId="32" fillId="12" borderId="5" applyNumberFormat="0" applyAlignment="0" applyProtection="0"/>
    <xf numFmtId="0" fontId="32" fillId="12" borderId="5" applyNumberFormat="0" applyAlignment="0" applyProtection="0"/>
    <xf numFmtId="0" fontId="33" fillId="12" borderId="4" applyNumberFormat="0" applyAlignment="0" applyProtection="0"/>
    <xf numFmtId="0" fontId="33" fillId="4" borderId="4" applyNumberFormat="0" applyAlignment="0" applyProtection="0"/>
    <xf numFmtId="0" fontId="33" fillId="4" borderId="4" applyNumberFormat="0" applyAlignment="0" applyProtection="0"/>
    <xf numFmtId="0" fontId="33" fillId="4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0" fontId="33" fillId="12" borderId="4" applyNumberFormat="0" applyAlignment="0" applyProtection="0"/>
    <xf numFmtId="171" fontId="13" fillId="0" borderId="0" applyFont="0" applyFill="0" applyBorder="0" applyAlignment="0" applyProtection="0"/>
    <xf numFmtId="0" fontId="34" fillId="0" borderId="0" applyBorder="0">
      <alignment horizontal="center" vertical="center" wrapText="1"/>
    </xf>
    <xf numFmtId="0" fontId="35" fillId="0" borderId="6" applyNumberFormat="0" applyFill="0" applyAlignment="0" applyProtection="0"/>
    <xf numFmtId="0" fontId="36" fillId="0" borderId="7" applyNumberFormat="0" applyFill="0" applyAlignment="0" applyProtection="0"/>
    <xf numFmtId="0" fontId="35" fillId="0" borderId="6" applyNumberFormat="0" applyFill="0" applyAlignment="0" applyProtection="0"/>
    <xf numFmtId="0" fontId="35" fillId="0" borderId="6" applyNumberFormat="0" applyFill="0" applyAlignment="0" applyProtection="0"/>
    <xf numFmtId="0" fontId="37" fillId="0" borderId="8" applyNumberFormat="0" applyFill="0" applyAlignment="0" applyProtection="0"/>
    <xf numFmtId="0" fontId="38" fillId="0" borderId="8" applyNumberFormat="0" applyFill="0" applyAlignment="0" applyProtection="0"/>
    <xf numFmtId="0" fontId="37" fillId="0" borderId="8" applyNumberFormat="0" applyFill="0" applyAlignment="0" applyProtection="0"/>
    <xf numFmtId="0" fontId="37" fillId="0" borderId="8" applyNumberFormat="0" applyFill="0" applyAlignment="0" applyProtection="0"/>
    <xf numFmtId="0" fontId="39" fillId="0" borderId="9" applyNumberFormat="0" applyFill="0" applyAlignment="0" applyProtection="0"/>
    <xf numFmtId="0" fontId="40" fillId="0" borderId="10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11" applyBorder="0">
      <alignment horizontal="center" vertical="center" wrapText="1"/>
    </xf>
    <xf numFmtId="4" fontId="42" fillId="29" borderId="2" applyBorder="0">
      <alignment horizontal="right"/>
    </xf>
    <xf numFmtId="4" fontId="42" fillId="29" borderId="2" applyBorder="0">
      <alignment horizontal="right"/>
    </xf>
    <xf numFmtId="4" fontId="42" fillId="29" borderId="2" applyBorder="0">
      <alignment horizontal="right"/>
    </xf>
    <xf numFmtId="4" fontId="42" fillId="29" borderId="2" applyBorder="0">
      <alignment horizontal="right"/>
    </xf>
    <xf numFmtId="0" fontId="13" fillId="0" borderId="0"/>
    <xf numFmtId="0" fontId="43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3" applyNumberFormat="0" applyFill="0" applyAlignment="0" applyProtection="0"/>
    <xf numFmtId="0" fontId="43" fillId="0" borderId="12" applyNumberFormat="0" applyFill="0" applyAlignment="0" applyProtection="0"/>
    <xf numFmtId="0" fontId="43" fillId="0" borderId="12" applyNumberFormat="0" applyFill="0" applyAlignment="0" applyProtection="0"/>
    <xf numFmtId="0" fontId="43" fillId="0" borderId="12" applyNumberFormat="0" applyFill="0" applyAlignment="0" applyProtection="0"/>
    <xf numFmtId="0" fontId="43" fillId="0" borderId="12" applyNumberFormat="0" applyFill="0" applyAlignment="0" applyProtection="0"/>
    <xf numFmtId="0" fontId="43" fillId="0" borderId="12" applyNumberFormat="0" applyFill="0" applyAlignment="0" applyProtection="0"/>
    <xf numFmtId="0" fontId="43" fillId="0" borderId="12" applyNumberFormat="0" applyFill="0" applyAlignment="0" applyProtection="0"/>
    <xf numFmtId="0" fontId="8" fillId="0" borderId="0">
      <alignment horizontal="right" vertical="top" wrapText="1"/>
    </xf>
    <xf numFmtId="0" fontId="8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44" fillId="30" borderId="14" applyNumberFormat="0" applyAlignment="0" applyProtection="0"/>
    <xf numFmtId="0" fontId="44" fillId="30" borderId="14" applyNumberFormat="0" applyAlignment="0" applyProtection="0"/>
    <xf numFmtId="0" fontId="44" fillId="30" borderId="14" applyNumberFormat="0" applyAlignment="0" applyProtection="0"/>
    <xf numFmtId="0" fontId="44" fillId="30" borderId="14" applyNumberFormat="0" applyAlignment="0" applyProtection="0"/>
    <xf numFmtId="0" fontId="44" fillId="30" borderId="14" applyNumberFormat="0" applyAlignment="0" applyProtection="0"/>
    <xf numFmtId="0" fontId="8" fillId="0" borderId="2">
      <alignment horizontal="center" wrapText="1"/>
    </xf>
    <xf numFmtId="0" fontId="13" fillId="0" borderId="0">
      <alignment vertical="top"/>
    </xf>
    <xf numFmtId="0" fontId="13" fillId="0" borderId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13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8" fillId="0" borderId="0"/>
    <xf numFmtId="0" fontId="3" fillId="0" borderId="0"/>
    <xf numFmtId="0" fontId="3" fillId="0" borderId="0"/>
    <xf numFmtId="0" fontId="48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50" fillId="0" borderId="0"/>
    <xf numFmtId="0" fontId="13" fillId="0" borderId="0"/>
    <xf numFmtId="0" fontId="51" fillId="0" borderId="0"/>
    <xf numFmtId="0" fontId="2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48" fillId="0" borderId="0"/>
    <xf numFmtId="0" fontId="48" fillId="0" borderId="0"/>
    <xf numFmtId="0" fontId="48" fillId="0" borderId="0"/>
    <xf numFmtId="0" fontId="52" fillId="0" borderId="0"/>
    <xf numFmtId="0" fontId="48" fillId="0" borderId="0"/>
    <xf numFmtId="0" fontId="48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3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53" fillId="0" borderId="0"/>
    <xf numFmtId="0" fontId="48" fillId="0" borderId="0"/>
    <xf numFmtId="0" fontId="1" fillId="0" borderId="0"/>
    <xf numFmtId="0" fontId="4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3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4" fillId="0" borderId="0"/>
    <xf numFmtId="0" fontId="49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54" fillId="0" borderId="0"/>
    <xf numFmtId="0" fontId="20" fillId="0" borderId="0"/>
    <xf numFmtId="0" fontId="48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48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20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0" fillId="0" borderId="0"/>
    <xf numFmtId="0" fontId="20" fillId="0" borderId="0"/>
    <xf numFmtId="0" fontId="3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48" fillId="0" borderId="0"/>
    <xf numFmtId="0" fontId="48" fillId="0" borderId="0"/>
    <xf numFmtId="0" fontId="20" fillId="0" borderId="0"/>
    <xf numFmtId="0" fontId="20" fillId="0" borderId="0"/>
    <xf numFmtId="0" fontId="4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8" fillId="0" borderId="0"/>
    <xf numFmtId="0" fontId="8" fillId="0" borderId="2">
      <alignment horizontal="center" wrapText="1"/>
    </xf>
    <xf numFmtId="0" fontId="3" fillId="0" borderId="2" applyBorder="0" applyAlignment="0">
      <alignment horizontal="center" wrapText="1"/>
    </xf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8" fillId="8" borderId="15" applyNumberFormat="0" applyFont="0" applyAlignment="0" applyProtection="0"/>
    <xf numFmtId="0" fontId="20" fillId="8" borderId="15" applyNumberFormat="0" applyFont="0" applyAlignment="0" applyProtection="0"/>
    <xf numFmtId="0" fontId="48" fillId="8" borderId="15" applyNumberFormat="0" applyFont="0" applyAlignment="0" applyProtection="0"/>
    <xf numFmtId="0" fontId="48" fillId="8" borderId="15" applyNumberFormat="0" applyFont="0" applyAlignment="0" applyProtection="0"/>
    <xf numFmtId="0" fontId="20" fillId="8" borderId="15" applyNumberFormat="0" applyFont="0" applyAlignment="0" applyProtection="0"/>
    <xf numFmtId="0" fontId="20" fillId="8" borderId="15" applyNumberFormat="0" applyFont="0" applyAlignment="0" applyProtection="0"/>
    <xf numFmtId="0" fontId="13" fillId="8" borderId="15" applyNumberFormat="0" applyFont="0" applyAlignment="0" applyProtection="0"/>
    <xf numFmtId="0" fontId="13" fillId="8" borderId="15" applyNumberFormat="0" applyFont="0" applyAlignment="0" applyProtection="0"/>
    <xf numFmtId="0" fontId="13" fillId="8" borderId="15" applyNumberFormat="0" applyFont="0" applyAlignment="0" applyProtection="0"/>
    <xf numFmtId="0" fontId="20" fillId="8" borderId="15" applyNumberFormat="0" applyFont="0" applyAlignment="0" applyProtection="0"/>
    <xf numFmtId="0" fontId="20" fillId="8" borderId="15" applyNumberFormat="0" applyFont="0" applyAlignment="0" applyProtection="0"/>
    <xf numFmtId="0" fontId="20" fillId="8" borderId="15" applyNumberFormat="0" applyFont="0" applyAlignment="0" applyProtection="0"/>
    <xf numFmtId="0" fontId="20" fillId="8" borderId="15" applyNumberFormat="0" applyFont="0" applyAlignment="0" applyProtection="0"/>
    <xf numFmtId="0" fontId="20" fillId="8" borderId="15" applyNumberFormat="0" applyFont="0" applyAlignment="0" applyProtection="0"/>
    <xf numFmtId="0" fontId="57" fillId="8" borderId="15" applyNumberFormat="0" applyFont="0" applyAlignment="0" applyProtection="0"/>
    <xf numFmtId="0" fontId="20" fillId="8" borderId="15" applyNumberFormat="0" applyFont="0" applyAlignment="0" applyProtection="0"/>
    <xf numFmtId="9" fontId="13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2">
      <alignment horizontal="center"/>
    </xf>
    <xf numFmtId="0" fontId="13" fillId="0" borderId="0"/>
    <xf numFmtId="0" fontId="8" fillId="0" borderId="2">
      <alignment horizontal="center" wrapText="1"/>
    </xf>
    <xf numFmtId="0" fontId="13" fillId="0" borderId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60" fillId="0" borderId="0"/>
    <xf numFmtId="165" fontId="19" fillId="0" borderId="0">
      <alignment vertical="top"/>
    </xf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" fillId="0" borderId="0">
      <alignment horizontal="center"/>
    </xf>
    <xf numFmtId="172" fontId="13" fillId="0" borderId="0" applyFont="0" applyFill="0" applyBorder="0" applyAlignment="0" applyProtection="0"/>
    <xf numFmtId="40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73" fontId="3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8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48" fillId="0" borderId="0" applyFont="0" applyFill="0" applyBorder="0" applyAlignment="0" applyProtection="0"/>
    <xf numFmtId="4" fontId="42" fillId="31" borderId="0" applyBorder="0">
      <alignment horizontal="right"/>
    </xf>
    <xf numFmtId="0" fontId="8" fillId="0" borderId="0">
      <alignment horizontal="left" vertical="top"/>
    </xf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13" fillId="0" borderId="0"/>
    <xf numFmtId="0" fontId="8" fillId="0" borderId="0"/>
  </cellStyleXfs>
  <cellXfs count="55">
    <xf numFmtId="0" fontId="0" fillId="0" borderId="0" xfId="0"/>
    <xf numFmtId="0" fontId="5" fillId="0" borderId="0" xfId="1" applyFont="1"/>
    <xf numFmtId="0" fontId="5" fillId="0" borderId="2" xfId="1" applyFont="1" applyBorder="1" applyAlignment="1">
      <alignment vertical="top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center" wrapText="1"/>
    </xf>
    <xf numFmtId="0" fontId="14" fillId="0" borderId="0" xfId="1" applyFont="1"/>
    <xf numFmtId="0" fontId="14" fillId="0" borderId="0" xfId="1" applyFont="1" applyAlignment="1">
      <alignment horizontal="center"/>
    </xf>
    <xf numFmtId="0" fontId="5" fillId="0" borderId="0" xfId="8" applyFont="1"/>
    <xf numFmtId="0" fontId="9" fillId="0" borderId="0" xfId="8" applyFont="1" applyBorder="1" applyAlignment="1">
      <alignment horizontal="left" vertical="center" wrapText="1"/>
    </xf>
    <xf numFmtId="4" fontId="9" fillId="0" borderId="0" xfId="8" applyNumberFormat="1" applyFont="1" applyBorder="1" applyAlignment="1">
      <alignment horizontal="center" vertical="center"/>
    </xf>
    <xf numFmtId="4" fontId="9" fillId="0" borderId="0" xfId="8" applyNumberFormat="1" applyFont="1" applyBorder="1" applyAlignment="1">
      <alignment horizontal="right" vertical="center"/>
    </xf>
    <xf numFmtId="0" fontId="5" fillId="0" borderId="0" xfId="8" applyFont="1" applyBorder="1"/>
    <xf numFmtId="0" fontId="6" fillId="0" borderId="0" xfId="8" applyFont="1" applyAlignment="1">
      <alignment horizontal="left"/>
    </xf>
    <xf numFmtId="0" fontId="5" fillId="0" borderId="0" xfId="9" applyFont="1"/>
    <xf numFmtId="0" fontId="5" fillId="0" borderId="2" xfId="9" applyFont="1" applyBorder="1" applyAlignment="1">
      <alignment horizontal="center" vertical="center" wrapText="1"/>
    </xf>
    <xf numFmtId="4" fontId="5" fillId="2" borderId="2" xfId="8" applyNumberFormat="1" applyFont="1" applyFill="1" applyBorder="1" applyAlignment="1">
      <alignment horizontal="center" vertical="center"/>
    </xf>
    <xf numFmtId="0" fontId="5" fillId="2" borderId="2" xfId="8" applyFont="1" applyFill="1" applyBorder="1" applyAlignment="1">
      <alignment horizontal="center" vertical="center"/>
    </xf>
    <xf numFmtId="0" fontId="5" fillId="2" borderId="2" xfId="8" applyFont="1" applyFill="1" applyBorder="1" applyAlignment="1">
      <alignment horizontal="center" vertical="top"/>
    </xf>
    <xf numFmtId="4" fontId="5" fillId="2" borderId="2" xfId="10" applyNumberFormat="1" applyFont="1" applyFill="1" applyBorder="1" applyAlignment="1">
      <alignment horizontal="center"/>
    </xf>
    <xf numFmtId="4" fontId="5" fillId="0" borderId="2" xfId="10" applyNumberFormat="1" applyFont="1" applyBorder="1" applyAlignment="1">
      <alignment horizontal="center"/>
    </xf>
    <xf numFmtId="4" fontId="9" fillId="0" borderId="2" xfId="9" applyNumberFormat="1" applyFont="1" applyBorder="1" applyAlignment="1">
      <alignment horizontal="center" vertical="center"/>
    </xf>
    <xf numFmtId="4" fontId="5" fillId="0" borderId="2" xfId="9" applyNumberFormat="1" applyFont="1" applyBorder="1" applyAlignment="1">
      <alignment horizontal="center" vertical="center"/>
    </xf>
    <xf numFmtId="0" fontId="9" fillId="0" borderId="0" xfId="9" applyFont="1" applyBorder="1" applyAlignment="1">
      <alignment horizontal="left" vertical="center" wrapText="1"/>
    </xf>
    <xf numFmtId="4" fontId="9" fillId="0" borderId="0" xfId="9" applyNumberFormat="1" applyFont="1" applyBorder="1" applyAlignment="1">
      <alignment horizontal="center" vertical="center"/>
    </xf>
    <xf numFmtId="0" fontId="7" fillId="0" borderId="0" xfId="8" applyFont="1"/>
    <xf numFmtId="0" fontId="11" fillId="0" borderId="0" xfId="8" applyFont="1"/>
    <xf numFmtId="0" fontId="7" fillId="0" borderId="0" xfId="8" applyFont="1" applyAlignment="1">
      <alignment horizontal="right" vertical="top"/>
    </xf>
    <xf numFmtId="0" fontId="14" fillId="0" borderId="0" xfId="8" applyFont="1"/>
    <xf numFmtId="0" fontId="7" fillId="0" borderId="0" xfId="8" applyFont="1" applyAlignment="1">
      <alignment horizontal="right"/>
    </xf>
    <xf numFmtId="0" fontId="11" fillId="0" borderId="0" xfId="10" applyFont="1" applyAlignment="1">
      <alignment horizontal="right"/>
    </xf>
    <xf numFmtId="0" fontId="11" fillId="0" borderId="0" xfId="10" applyFont="1"/>
    <xf numFmtId="0" fontId="7" fillId="0" borderId="0" xfId="10" applyFont="1"/>
    <xf numFmtId="0" fontId="5" fillId="0" borderId="0" xfId="10" applyFont="1"/>
    <xf numFmtId="0" fontId="7" fillId="0" borderId="0" xfId="10" applyFont="1" applyAlignment="1">
      <alignment horizontal="right"/>
    </xf>
    <xf numFmtId="49" fontId="7" fillId="0" borderId="0" xfId="10" applyNumberFormat="1" applyFont="1" applyAlignment="1">
      <alignment horizontal="right" vertical="center"/>
    </xf>
    <xf numFmtId="0" fontId="4" fillId="0" borderId="0" xfId="1" applyFont="1" applyAlignment="1">
      <alignment horizontal="center" wrapText="1"/>
    </xf>
    <xf numFmtId="0" fontId="6" fillId="0" borderId="0" xfId="1" applyFont="1" applyAlignment="1">
      <alignment horizontal="left" wrapText="1"/>
    </xf>
    <xf numFmtId="0" fontId="6" fillId="0" borderId="0" xfId="8" applyFont="1" applyAlignment="1">
      <alignment horizontal="left"/>
    </xf>
    <xf numFmtId="0" fontId="5" fillId="0" borderId="2" xfId="9" applyFont="1" applyBorder="1" applyAlignment="1">
      <alignment horizontal="center" vertical="center" wrapText="1"/>
    </xf>
    <xf numFmtId="0" fontId="10" fillId="0" borderId="2" xfId="9" applyBorder="1" applyAlignment="1">
      <alignment horizontal="center" vertical="center" wrapText="1"/>
    </xf>
    <xf numFmtId="0" fontId="7" fillId="0" borderId="2" xfId="9" applyFont="1" applyFill="1" applyBorder="1" applyAlignment="1">
      <alignment horizontal="center" vertical="center" wrapText="1"/>
    </xf>
    <xf numFmtId="0" fontId="16" fillId="0" borderId="0" xfId="8" applyFont="1" applyAlignment="1">
      <alignment vertical="top" wrapText="1"/>
    </xf>
    <xf numFmtId="0" fontId="5" fillId="0" borderId="1" xfId="9" applyFont="1" applyBorder="1" applyAlignment="1">
      <alignment horizontal="center" vertical="center"/>
    </xf>
    <xf numFmtId="0" fontId="5" fillId="0" borderId="3" xfId="9" applyFont="1" applyBorder="1" applyAlignment="1">
      <alignment horizontal="center" vertical="center"/>
    </xf>
    <xf numFmtId="0" fontId="9" fillId="0" borderId="2" xfId="9" applyFont="1" applyBorder="1" applyAlignment="1">
      <alignment horizontal="left" vertical="center" wrapText="1"/>
    </xf>
    <xf numFmtId="0" fontId="15" fillId="0" borderId="0" xfId="8" applyFont="1" applyFill="1" applyAlignment="1">
      <alignment horizontal="left"/>
    </xf>
    <xf numFmtId="0" fontId="6" fillId="0" borderId="0" xfId="8" applyFont="1" applyFill="1" applyAlignment="1">
      <alignment horizontal="left"/>
    </xf>
    <xf numFmtId="0" fontId="8" fillId="0" borderId="0" xfId="0" applyFont="1"/>
    <xf numFmtId="0" fontId="63" fillId="0" borderId="0" xfId="0" applyFont="1"/>
    <xf numFmtId="0" fontId="48" fillId="0" borderId="0" xfId="0" applyFont="1"/>
    <xf numFmtId="0" fontId="9" fillId="0" borderId="0" xfId="2" applyFont="1" applyBorder="1" applyAlignment="1">
      <alignment horizontal="left" vertical="center" wrapText="1"/>
    </xf>
    <xf numFmtId="0" fontId="5" fillId="0" borderId="0" xfId="2" applyFont="1"/>
    <xf numFmtId="4" fontId="9" fillId="0" borderId="0" xfId="2" applyNumberFormat="1" applyFont="1" applyBorder="1" applyAlignment="1">
      <alignment horizontal="center" vertical="center"/>
    </xf>
    <xf numFmtId="4" fontId="9" fillId="0" borderId="0" xfId="2" applyNumberFormat="1" applyFont="1" applyBorder="1" applyAlignment="1">
      <alignment vertical="center"/>
    </xf>
  </cellXfs>
  <cellStyles count="973">
    <cellStyle name=" 1" xfId="11"/>
    <cellStyle name=" 1 2" xfId="12"/>
    <cellStyle name=" 1 3" xfId="13"/>
    <cellStyle name="_2010 СТРУКТУРА СВОД" xfId="14"/>
    <cellStyle name="_2010 СТРУКТУРА-с зарпл." xfId="15"/>
    <cellStyle name="_4.1 и 5 Финпланы" xfId="16"/>
    <cellStyle name="_4.1 и 5 Финпланы (1)" xfId="17"/>
    <cellStyle name="_Copy of ДРСК_1" xfId="18"/>
    <cellStyle name="_ГКПЗ 09 по типам закупки" xfId="19"/>
    <cellStyle name="_ДРСК, ИПР 2010 Приложение 1свод" xfId="20"/>
    <cellStyle name="_Инвест-структура 2011 26.10.10" xfId="21"/>
    <cellStyle name="_Инвест-структура_ХЭС_22.10.2010" xfId="22"/>
    <cellStyle name="_Инвест-структура_ХЭС_29.10.2010" xfId="23"/>
    <cellStyle name="_ИПР 2011-2017  ХЭС  от 21.02.12" xfId="24"/>
    <cellStyle name="_ИПР 2011-2017 ХЭС  10.01.12 ПРАВИЛЬНЫЙ" xfId="25"/>
    <cellStyle name="_ИПР 2011-2017 ХЭС 16.12.11 на РАО" xfId="26"/>
    <cellStyle name="_ИПР 2012 ХЭС  12.01.12" xfId="27"/>
    <cellStyle name="_ИПР 2014-2018 ХЭС 06.12.12" xfId="28"/>
    <cellStyle name="_Книга2" xfId="29"/>
    <cellStyle name="_Книга4" xfId="30"/>
    <cellStyle name="_Лист1" xfId="31"/>
    <cellStyle name="_Лист2" xfId="32"/>
    <cellStyle name="_Модель Стратегия Ленэнерго_3" xfId="33"/>
    <cellStyle name="_Прил 14 ( 29 ноября)" xfId="34"/>
    <cellStyle name="_Прил 25а_ЕАО_25.12.2009" xfId="35"/>
    <cellStyle name="_Прил 25а_свод_02.11.2009" xfId="36"/>
    <cellStyle name="_Прил 4.1, 4.3 ИПР 2013-2017 24.01.12 СЕМЫКИН" xfId="37"/>
    <cellStyle name="_Прил 4_21.04.2009_СВОД" xfId="38"/>
    <cellStyle name="_Прил. 1.2, 2.2" xfId="39"/>
    <cellStyle name="_прил. 1.4" xfId="40"/>
    <cellStyle name="_Прил.1 Финансирование ИПР 2011-2013" xfId="41"/>
    <cellStyle name="_Прил.10 Отчет об исполнении  финплана 2009-2010" xfId="42"/>
    <cellStyle name="_Прил.4 Отчет об источниках финансирования ИПР 2009-2010 ХЭС" xfId="43"/>
    <cellStyle name="_Прил.9 Финплан 2011-2013" xfId="44"/>
    <cellStyle name="_Прилож. Л к регл. РАО ХЭС 28.11.11 1" xfId="45"/>
    <cellStyle name="_Приложение  2.2; 2.3 ИПР 2013 25.12.12" xfId="46"/>
    <cellStyle name="_Приложение 1 - ЮЯ 2010-2012 гг." xfId="47"/>
    <cellStyle name="_Приложение 1.2_ЮЯ" xfId="48"/>
    <cellStyle name="_Приложение 1.4 ИПР 2013г. ХЭС 21.12.12" xfId="49"/>
    <cellStyle name="_Приложение 14" xfId="50"/>
    <cellStyle name="_Приложение 14 ИПР 2013г. ХЭС 24.12.12" xfId="51"/>
    <cellStyle name="_Приложение 2 (3 вариант)" xfId="52"/>
    <cellStyle name="_Приложение 2 в формате Приложения 8" xfId="53"/>
    <cellStyle name="_Приложение 2 фин. модель ДРСК 01.03.2011 г." xfId="54"/>
    <cellStyle name="_Приложение 4 от 11.01.10" xfId="55"/>
    <cellStyle name="_Приложение 5 ИПР 2013-2017" xfId="56"/>
    <cellStyle name="_Приложение 6" xfId="57"/>
    <cellStyle name="_Приложение 6.1_ЕАО от Артура" xfId="58"/>
    <cellStyle name="_Приложение 7.1" xfId="59"/>
    <cellStyle name="_Приложение 8а" xfId="60"/>
    <cellStyle name="_Приложение №1" xfId="61"/>
    <cellStyle name="_Приложение Ж (инвест.стр-ра)" xfId="62"/>
    <cellStyle name="_Приложения  4.1 ОАО ДРСК,4.2 ХЭС" xfId="63"/>
    <cellStyle name="_Приложения 11 г. ХЭС 28.03.11 утв. Чудовым" xfId="64"/>
    <cellStyle name="_Приложения на Прав-во ХЭС 12.01.12" xfId="65"/>
    <cellStyle name="_Расчет стоимости 1км трубопровода" xfId="66"/>
    <cellStyle name="_таблица 14 ЕАО." xfId="67"/>
    <cellStyle name="_таблица 14 Перечень ИПР и план финансирования 2010г ЕАО." xfId="68"/>
    <cellStyle name="_Услуги ТПиР" xfId="69"/>
    <cellStyle name="_ф 2ГД - форма отчета ГД по закупкам (по видам закупок)" xfId="70"/>
    <cellStyle name="_Финплан ДРСК 2011-2013 17.02.10 Семыкин" xfId="71"/>
    <cellStyle name="_ЮЯ_РАО ЭСВ (1)" xfId="72"/>
    <cellStyle name="20% - Акцент1 2" xfId="73"/>
    <cellStyle name="20% - Акцент1 2 2" xfId="74"/>
    <cellStyle name="20% - Акцент1 2 2 2" xfId="75"/>
    <cellStyle name="20% - Акцент1 2 3" xfId="76"/>
    <cellStyle name="20% - Акцент1 3" xfId="77"/>
    <cellStyle name="20% - Акцент1 3 2" xfId="78"/>
    <cellStyle name="20% - Акцент1 3 2 2" xfId="79"/>
    <cellStyle name="20% - Акцент1 3 3" xfId="80"/>
    <cellStyle name="20% - Акцент1 4" xfId="81"/>
    <cellStyle name="20% - Акцент1 4 2" xfId="82"/>
    <cellStyle name="20% - Акцент2 2" xfId="83"/>
    <cellStyle name="20% - Акцент2 2 2" xfId="84"/>
    <cellStyle name="20% - Акцент2 2 2 2" xfId="85"/>
    <cellStyle name="20% - Акцент2 2 3" xfId="86"/>
    <cellStyle name="20% - Акцент2 3" xfId="87"/>
    <cellStyle name="20% - Акцент2 3 2" xfId="88"/>
    <cellStyle name="20% - Акцент2 3 2 2" xfId="89"/>
    <cellStyle name="20% - Акцент2 3 3" xfId="90"/>
    <cellStyle name="20% - Акцент2 4" xfId="91"/>
    <cellStyle name="20% - Акцент2 4 2" xfId="92"/>
    <cellStyle name="20% - Акцент3 2" xfId="93"/>
    <cellStyle name="20% - Акцент3 2 2" xfId="94"/>
    <cellStyle name="20% - Акцент3 2 2 2" xfId="95"/>
    <cellStyle name="20% - Акцент3 2 3" xfId="96"/>
    <cellStyle name="20% - Акцент3 3" xfId="97"/>
    <cellStyle name="20% - Акцент3 3 2" xfId="98"/>
    <cellStyle name="20% - Акцент3 3 2 2" xfId="99"/>
    <cellStyle name="20% - Акцент3 3 3" xfId="100"/>
    <cellStyle name="20% - Акцент3 4" xfId="101"/>
    <cellStyle name="20% - Акцент3 4 2" xfId="102"/>
    <cellStyle name="20% - Акцент4 2" xfId="103"/>
    <cellStyle name="20% - Акцент4 2 2" xfId="104"/>
    <cellStyle name="20% - Акцент4 2 2 2" xfId="105"/>
    <cellStyle name="20% - Акцент4 2 3" xfId="106"/>
    <cellStyle name="20% - Акцент4 3" xfId="107"/>
    <cellStyle name="20% - Акцент4 3 2" xfId="108"/>
    <cellStyle name="20% - Акцент4 3 2 2" xfId="109"/>
    <cellStyle name="20% - Акцент4 3 3" xfId="110"/>
    <cellStyle name="20% - Акцент4 4" xfId="111"/>
    <cellStyle name="20% - Акцент4 4 2" xfId="112"/>
    <cellStyle name="20% - Акцент5 2" xfId="113"/>
    <cellStyle name="20% - Акцент5 2 2" xfId="114"/>
    <cellStyle name="20% - Акцент5 2 2 2" xfId="115"/>
    <cellStyle name="20% - Акцент5 2 3" xfId="116"/>
    <cellStyle name="20% - Акцент5 3" xfId="117"/>
    <cellStyle name="20% - Акцент5 3 2" xfId="118"/>
    <cellStyle name="20% - Акцент6 2" xfId="119"/>
    <cellStyle name="20% - Акцент6 2 2" xfId="120"/>
    <cellStyle name="20% - Акцент6 2 2 2" xfId="121"/>
    <cellStyle name="20% - Акцент6 2 3" xfId="122"/>
    <cellStyle name="20% - Акцент6 3" xfId="123"/>
    <cellStyle name="20% - Акцент6 3 2" xfId="124"/>
    <cellStyle name="40% - Акцент1 2" xfId="125"/>
    <cellStyle name="40% - Акцент1 2 2" xfId="126"/>
    <cellStyle name="40% - Акцент1 2 2 2" xfId="127"/>
    <cellStyle name="40% - Акцент1 2 3" xfId="128"/>
    <cellStyle name="40% - Акцент1 3" xfId="129"/>
    <cellStyle name="40% - Акцент1 3 2" xfId="130"/>
    <cellStyle name="40% - Акцент1 3 2 2" xfId="131"/>
    <cellStyle name="40% - Акцент1 3 3" xfId="132"/>
    <cellStyle name="40% - Акцент1 4" xfId="133"/>
    <cellStyle name="40% - Акцент1 4 2" xfId="134"/>
    <cellStyle name="40% - Акцент2 2" xfId="135"/>
    <cellStyle name="40% - Акцент2 2 2" xfId="136"/>
    <cellStyle name="40% - Акцент2 2 2 2" xfId="137"/>
    <cellStyle name="40% - Акцент2 2 3" xfId="138"/>
    <cellStyle name="40% - Акцент2 3" xfId="139"/>
    <cellStyle name="40% - Акцент2 3 2" xfId="140"/>
    <cellStyle name="40% - Акцент3 2" xfId="141"/>
    <cellStyle name="40% - Акцент3 2 2" xfId="142"/>
    <cellStyle name="40% - Акцент3 2 2 2" xfId="143"/>
    <cellStyle name="40% - Акцент3 2 3" xfId="144"/>
    <cellStyle name="40% - Акцент3 3" xfId="145"/>
    <cellStyle name="40% - Акцент3 3 2" xfId="146"/>
    <cellStyle name="40% - Акцент3 3 2 2" xfId="147"/>
    <cellStyle name="40% - Акцент3 3 3" xfId="148"/>
    <cellStyle name="40% - Акцент3 4" xfId="149"/>
    <cellStyle name="40% - Акцент3 4 2" xfId="150"/>
    <cellStyle name="40% - Акцент4 2" xfId="151"/>
    <cellStyle name="40% - Акцент4 2 2" xfId="152"/>
    <cellStyle name="40% - Акцент4 2 2 2" xfId="153"/>
    <cellStyle name="40% - Акцент4 2 3" xfId="154"/>
    <cellStyle name="40% - Акцент4 3" xfId="155"/>
    <cellStyle name="40% - Акцент4 3 2" xfId="156"/>
    <cellStyle name="40% - Акцент4 3 2 2" xfId="157"/>
    <cellStyle name="40% - Акцент4 3 3" xfId="158"/>
    <cellStyle name="40% - Акцент4 4" xfId="159"/>
    <cellStyle name="40% - Акцент4 4 2" xfId="160"/>
    <cellStyle name="40% - Акцент5 2" xfId="161"/>
    <cellStyle name="40% - Акцент5 2 2" xfId="162"/>
    <cellStyle name="40% - Акцент5 2 2 2" xfId="163"/>
    <cellStyle name="40% - Акцент5 2 3" xfId="164"/>
    <cellStyle name="40% - Акцент5 3" xfId="165"/>
    <cellStyle name="40% - Акцент5 3 2" xfId="166"/>
    <cellStyle name="40% - Акцент6 2" xfId="167"/>
    <cellStyle name="40% - Акцент6 2 2" xfId="168"/>
    <cellStyle name="40% - Акцент6 2 2 2" xfId="169"/>
    <cellStyle name="40% - Акцент6 2 3" xfId="170"/>
    <cellStyle name="40% - Акцент6 3" xfId="171"/>
    <cellStyle name="40% - Акцент6 3 2" xfId="172"/>
    <cellStyle name="40% - Акцент6 3 2 2" xfId="173"/>
    <cellStyle name="40% - Акцент6 3 3" xfId="174"/>
    <cellStyle name="40% - Акцент6 4" xfId="175"/>
    <cellStyle name="40% - Акцент6 4 2" xfId="176"/>
    <cellStyle name="60% - Акцент1 2" xfId="177"/>
    <cellStyle name="60% - Акцент1 2 2" xfId="178"/>
    <cellStyle name="60% - Акцент1 2 2 2" xfId="179"/>
    <cellStyle name="60% - Акцент1 2 3" xfId="180"/>
    <cellStyle name="60% - Акцент1 3" xfId="181"/>
    <cellStyle name="60% - Акцент2 2" xfId="182"/>
    <cellStyle name="60% - Акцент2 2 2" xfId="183"/>
    <cellStyle name="60% - Акцент2 2 2 2" xfId="184"/>
    <cellStyle name="60% - Акцент2 2 3" xfId="185"/>
    <cellStyle name="60% - Акцент2 3" xfId="186"/>
    <cellStyle name="60% - Акцент3 2" xfId="187"/>
    <cellStyle name="60% - Акцент3 2 2" xfId="188"/>
    <cellStyle name="60% - Акцент3 2 2 2" xfId="189"/>
    <cellStyle name="60% - Акцент3 2 3" xfId="190"/>
    <cellStyle name="60% - Акцент3 3" xfId="191"/>
    <cellStyle name="60% - Акцент4 2" xfId="192"/>
    <cellStyle name="60% - Акцент4 2 2" xfId="193"/>
    <cellStyle name="60% - Акцент4 2 2 2" xfId="194"/>
    <cellStyle name="60% - Акцент4 2 3" xfId="195"/>
    <cellStyle name="60% - Акцент4 3" xfId="196"/>
    <cellStyle name="60% - Акцент5 2" xfId="197"/>
    <cellStyle name="60% - Акцент5 2 2" xfId="198"/>
    <cellStyle name="60% - Акцент5 2 2 2" xfId="199"/>
    <cellStyle name="60% - Акцент5 2 3" xfId="200"/>
    <cellStyle name="60% - Акцент5 3" xfId="201"/>
    <cellStyle name="60% - Акцент6 2" xfId="202"/>
    <cellStyle name="60% - Акцент6 2 2" xfId="203"/>
    <cellStyle name="60% - Акцент6 2 2 2" xfId="204"/>
    <cellStyle name="60% - Акцент6 2 3" xfId="205"/>
    <cellStyle name="60% - Акцент6 3" xfId="206"/>
    <cellStyle name="Assumption" xfId="207"/>
    <cellStyle name="Comma [0]" xfId="208"/>
    <cellStyle name="Comma_laroux" xfId="209"/>
    <cellStyle name="Currency [0]" xfId="210"/>
    <cellStyle name="Currency_laroux" xfId="211"/>
    <cellStyle name="Dates" xfId="212"/>
    <cellStyle name="E-mail" xfId="213"/>
    <cellStyle name="Heading" xfId="214"/>
    <cellStyle name="Heading2" xfId="215"/>
    <cellStyle name="Inputs" xfId="216"/>
    <cellStyle name="Normal_Attachement No.1" xfId="217"/>
    <cellStyle name="S1" xfId="3"/>
    <cellStyle name="Table Heading" xfId="218"/>
    <cellStyle name="TableStyleLight1" xfId="219"/>
    <cellStyle name="TableStyleLight1 2" xfId="220"/>
    <cellStyle name="TableStyleLight1 3" xfId="221"/>
    <cellStyle name="Telephone number" xfId="222"/>
    <cellStyle name="Акт" xfId="223"/>
    <cellStyle name="АктМТСН" xfId="224"/>
    <cellStyle name="Акцент1 2" xfId="225"/>
    <cellStyle name="Акцент1 2 2" xfId="226"/>
    <cellStyle name="Акцент1 2 2 2" xfId="227"/>
    <cellStyle name="Акцент1 2 3" xfId="228"/>
    <cellStyle name="Акцент1 3" xfId="229"/>
    <cellStyle name="Акцент2 2" xfId="230"/>
    <cellStyle name="Акцент2 2 2" xfId="231"/>
    <cellStyle name="Акцент2 2 2 2" xfId="232"/>
    <cellStyle name="Акцент2 2 3" xfId="233"/>
    <cellStyle name="Акцент2 3" xfId="234"/>
    <cellStyle name="Акцент3 2" xfId="235"/>
    <cellStyle name="Акцент3 2 2" xfId="236"/>
    <cellStyle name="Акцент3 2 2 2" xfId="237"/>
    <cellStyle name="Акцент3 2 3" xfId="238"/>
    <cellStyle name="Акцент3 3" xfId="239"/>
    <cellStyle name="Акцент4 2" xfId="240"/>
    <cellStyle name="Акцент4 2 2" xfId="241"/>
    <cellStyle name="Акцент4 2 2 2" xfId="242"/>
    <cellStyle name="Акцент4 2 3" xfId="243"/>
    <cellStyle name="Акцент4 3" xfId="244"/>
    <cellStyle name="Акцент5 2" xfId="245"/>
    <cellStyle name="Акцент5 2 2" xfId="246"/>
    <cellStyle name="Акцент5 2 2 2" xfId="247"/>
    <cellStyle name="Акцент5 2 3" xfId="248"/>
    <cellStyle name="Акцент5 3" xfId="249"/>
    <cellStyle name="Акцент6 2" xfId="250"/>
    <cellStyle name="Акцент6 2 2" xfId="251"/>
    <cellStyle name="Акцент6 2 2 2" xfId="252"/>
    <cellStyle name="Акцент6 2 3" xfId="253"/>
    <cellStyle name="Акцент6 3" xfId="254"/>
    <cellStyle name="Ввод  2" xfId="255"/>
    <cellStyle name="Ввод  2 2" xfId="256"/>
    <cellStyle name="Ввод  2 2 2" xfId="257"/>
    <cellStyle name="Ввод  2 2 2 2" xfId="258"/>
    <cellStyle name="Ввод  2 2 3" xfId="259"/>
    <cellStyle name="Ввод  2 3" xfId="260"/>
    <cellStyle name="Ввод  2 3 2" xfId="261"/>
    <cellStyle name="Ввод  2 3 3" xfId="262"/>
    <cellStyle name="Ввод  2 4" xfId="263"/>
    <cellStyle name="Ввод  2 5" xfId="264"/>
    <cellStyle name="Ввод  3" xfId="265"/>
    <cellStyle name="ВедРесурсов" xfId="266"/>
    <cellStyle name="ВедРесурсовАкт" xfId="267"/>
    <cellStyle name="Вывод 2" xfId="268"/>
    <cellStyle name="Вывод 2 2" xfId="269"/>
    <cellStyle name="Вывод 2 2 2" xfId="270"/>
    <cellStyle name="Вывод 2 2 2 2" xfId="271"/>
    <cellStyle name="Вывод 2 3" xfId="272"/>
    <cellStyle name="Вывод 2 3 2" xfId="273"/>
    <cellStyle name="Вывод 2 3 3" xfId="274"/>
    <cellStyle name="Вывод 2 4" xfId="275"/>
    <cellStyle name="Вывод 2 5" xfId="276"/>
    <cellStyle name="Вывод 3" xfId="277"/>
    <cellStyle name="Вывод 3 2" xfId="278"/>
    <cellStyle name="Вычисление 2" xfId="279"/>
    <cellStyle name="Вычисление 2 2" xfId="280"/>
    <cellStyle name="Вычисление 2 2 2" xfId="281"/>
    <cellStyle name="Вычисление 2 2 2 2" xfId="282"/>
    <cellStyle name="Вычисление 2 2 3" xfId="283"/>
    <cellStyle name="Вычисление 2 3" xfId="284"/>
    <cellStyle name="Вычисление 2 3 2" xfId="285"/>
    <cellStyle name="Вычисление 2 3 3" xfId="286"/>
    <cellStyle name="Вычисление 2 4" xfId="287"/>
    <cellStyle name="Вычисление 2 5" xfId="288"/>
    <cellStyle name="Вычисление 3" xfId="289"/>
    <cellStyle name="Вычисление 3 2" xfId="290"/>
    <cellStyle name="Денежный 2" xfId="291"/>
    <cellStyle name="Заголовок" xfId="292"/>
    <cellStyle name="Заголовок 1 2" xfId="293"/>
    <cellStyle name="Заголовок 1 2 2" xfId="294"/>
    <cellStyle name="Заголовок 1 2 3" xfId="295"/>
    <cellStyle name="Заголовок 1 3" xfId="296"/>
    <cellStyle name="Заголовок 2 2" xfId="297"/>
    <cellStyle name="Заголовок 2 2 2" xfId="298"/>
    <cellStyle name="Заголовок 2 2 3" xfId="299"/>
    <cellStyle name="Заголовок 2 3" xfId="300"/>
    <cellStyle name="Заголовок 3 2" xfId="301"/>
    <cellStyle name="Заголовок 3 2 2" xfId="302"/>
    <cellStyle name="Заголовок 3 2 3" xfId="303"/>
    <cellStyle name="Заголовок 3 3" xfId="304"/>
    <cellStyle name="Заголовок 4 2" xfId="305"/>
    <cellStyle name="Заголовок 4 2 2" xfId="306"/>
    <cellStyle name="Заголовок 4 2 3" xfId="307"/>
    <cellStyle name="Заголовок 4 3" xfId="308"/>
    <cellStyle name="ЗаголовокСтолбца" xfId="309"/>
    <cellStyle name="Значение" xfId="310"/>
    <cellStyle name="Значение 2" xfId="311"/>
    <cellStyle name="Значение 2 2" xfId="312"/>
    <cellStyle name="Значение 3" xfId="313"/>
    <cellStyle name="Индексы" xfId="314"/>
    <cellStyle name="Итог 2" xfId="315"/>
    <cellStyle name="Итог 2 2" xfId="316"/>
    <cellStyle name="Итог 2 2 2" xfId="317"/>
    <cellStyle name="Итог 2 2 2 2" xfId="318"/>
    <cellStyle name="Итог 2 2 3" xfId="319"/>
    <cellStyle name="Итог 2 3" xfId="320"/>
    <cellStyle name="Итог 2 3 2" xfId="321"/>
    <cellStyle name="Итог 2 4" xfId="322"/>
    <cellStyle name="Итог 2 5" xfId="323"/>
    <cellStyle name="Итог 3" xfId="324"/>
    <cellStyle name="Итог 3 2" xfId="325"/>
    <cellStyle name="Итоги" xfId="326"/>
    <cellStyle name="ИтогоАктБазЦ" xfId="327"/>
    <cellStyle name="ИтогоАктБИМ" xfId="328"/>
    <cellStyle name="ИтогоАктРесМет" xfId="329"/>
    <cellStyle name="ИтогоБазЦ" xfId="330"/>
    <cellStyle name="ИтогоБИМ" xfId="331"/>
    <cellStyle name="ИтогоРесМет" xfId="332"/>
    <cellStyle name="Контрольная ячейка 2" xfId="333"/>
    <cellStyle name="Контрольная ячейка 2 2" xfId="334"/>
    <cellStyle name="Контрольная ячейка 2 2 2" xfId="335"/>
    <cellStyle name="Контрольная ячейка 2 3" xfId="336"/>
    <cellStyle name="Контрольная ячейка 3" xfId="337"/>
    <cellStyle name="ЛокСмета" xfId="338"/>
    <cellStyle name="ЛокСмМТСН" xfId="339"/>
    <cellStyle name="М29" xfId="340"/>
    <cellStyle name="Название 2" xfId="341"/>
    <cellStyle name="Название 2 2" xfId="342"/>
    <cellStyle name="Название 2 3" xfId="343"/>
    <cellStyle name="Название 3" xfId="344"/>
    <cellStyle name="Нейтральный 2" xfId="345"/>
    <cellStyle name="Нейтральный 2 2" xfId="346"/>
    <cellStyle name="Нейтральный 2 2 2" xfId="347"/>
    <cellStyle name="Нейтральный 2 3" xfId="348"/>
    <cellStyle name="Нейтральный 3" xfId="349"/>
    <cellStyle name="ОбСмета" xfId="350"/>
    <cellStyle name="Обычный" xfId="0" builtinId="0"/>
    <cellStyle name="Обычный 10" xfId="351"/>
    <cellStyle name="Обычный 10 2" xfId="352"/>
    <cellStyle name="Обычный 10 2 2" xfId="353"/>
    <cellStyle name="Обычный 10 2 2 2" xfId="354"/>
    <cellStyle name="Обычный 10 2 2 2 2" xfId="355"/>
    <cellStyle name="Обычный 10 2 2 2 2 2" xfId="356"/>
    <cellStyle name="Обычный 10 2 2 2 2 3" xfId="357"/>
    <cellStyle name="Обычный 10 2 2 2 3" xfId="358"/>
    <cellStyle name="Обычный 10 2 2 2 3 2" xfId="359"/>
    <cellStyle name="Обычный 10 2 2 2 3 3" xfId="360"/>
    <cellStyle name="Обычный 10 2 2 2 4" xfId="361"/>
    <cellStyle name="Обычный 10 2 2 2 5" xfId="362"/>
    <cellStyle name="Обычный 10 2 2 3" xfId="363"/>
    <cellStyle name="Обычный 10 2 2 3 2" xfId="364"/>
    <cellStyle name="Обычный 10 2 2 3 3" xfId="365"/>
    <cellStyle name="Обычный 10 2 2 4" xfId="366"/>
    <cellStyle name="Обычный 10 2 2 4 2" xfId="367"/>
    <cellStyle name="Обычный 10 2 2 4 3" xfId="368"/>
    <cellStyle name="Обычный 10 2 2 5" xfId="369"/>
    <cellStyle name="Обычный 10 2 2 6" xfId="370"/>
    <cellStyle name="Обычный 10 2 3" xfId="371"/>
    <cellStyle name="Обычный 10 2 3 2" xfId="372"/>
    <cellStyle name="Обычный 10 2 3 2 2" xfId="373"/>
    <cellStyle name="Обычный 10 2 3 2 3" xfId="374"/>
    <cellStyle name="Обычный 10 2 3 3" xfId="375"/>
    <cellStyle name="Обычный 10 2 3 3 2" xfId="376"/>
    <cellStyle name="Обычный 10 2 3 3 3" xfId="377"/>
    <cellStyle name="Обычный 10 2 3 4" xfId="378"/>
    <cellStyle name="Обычный 10 2 3 5" xfId="379"/>
    <cellStyle name="Обычный 10 2 4" xfId="380"/>
    <cellStyle name="Обычный 10 2 5" xfId="381"/>
    <cellStyle name="Обычный 10 2 5 2" xfId="382"/>
    <cellStyle name="Обычный 10 2 5 3" xfId="383"/>
    <cellStyle name="Обычный 10 3" xfId="384"/>
    <cellStyle name="Обычный 10 3 2" xfId="385"/>
    <cellStyle name="Обычный 10 3 2 2" xfId="386"/>
    <cellStyle name="Обычный 10 3 2 2 2" xfId="387"/>
    <cellStyle name="Обычный 10 3 2 2 3" xfId="388"/>
    <cellStyle name="Обычный 10 3 2 3" xfId="389"/>
    <cellStyle name="Обычный 10 3 2 3 2" xfId="390"/>
    <cellStyle name="Обычный 10 3 2 3 3" xfId="391"/>
    <cellStyle name="Обычный 10 3 2 4" xfId="392"/>
    <cellStyle name="Обычный 10 3 2 5" xfId="393"/>
    <cellStyle name="Обычный 10 3 3" xfId="394"/>
    <cellStyle name="Обычный 10 3 4" xfId="395"/>
    <cellStyle name="Обычный 10 3 4 2" xfId="396"/>
    <cellStyle name="Обычный 10 3 4 3" xfId="397"/>
    <cellStyle name="Обычный 10 3 5" xfId="398"/>
    <cellStyle name="Обычный 10 3 5 2" xfId="399"/>
    <cellStyle name="Обычный 10 3 5 3" xfId="400"/>
    <cellStyle name="Обычный 10 3 6" xfId="401"/>
    <cellStyle name="Обычный 10 3 7" xfId="402"/>
    <cellStyle name="Обычный 10 4" xfId="403"/>
    <cellStyle name="Обычный 10 4 2" xfId="404"/>
    <cellStyle name="Обычный 10 4 2 2" xfId="405"/>
    <cellStyle name="Обычный 10 4 2 3" xfId="406"/>
    <cellStyle name="Обычный 10 4 3" xfId="407"/>
    <cellStyle name="Обычный 10 4 3 2" xfId="408"/>
    <cellStyle name="Обычный 10 4 3 3" xfId="409"/>
    <cellStyle name="Обычный 10 4 4" xfId="410"/>
    <cellStyle name="Обычный 10 4 5" xfId="411"/>
    <cellStyle name="Обычный 11" xfId="412"/>
    <cellStyle name="Обычный 11 2" xfId="413"/>
    <cellStyle name="Обычный 11 3" xfId="414"/>
    <cellStyle name="Обычный 11 3 2" xfId="415"/>
    <cellStyle name="Обычный 11 3 2 2" xfId="416"/>
    <cellStyle name="Обычный 11 3 2 3" xfId="417"/>
    <cellStyle name="Обычный 11 3 3" xfId="418"/>
    <cellStyle name="Обычный 11 3 3 2" xfId="419"/>
    <cellStyle name="Обычный 11 3 3 3" xfId="420"/>
    <cellStyle name="Обычный 11 3 4" xfId="421"/>
    <cellStyle name="Обычный 11 3 4 2" xfId="422"/>
    <cellStyle name="Обычный 11 3 4 3" xfId="423"/>
    <cellStyle name="Обычный 11 3 5" xfId="424"/>
    <cellStyle name="Обычный 11 3 6" xfId="425"/>
    <cellStyle name="Обычный 11 4" xfId="426"/>
    <cellStyle name="Обычный 11 4 2" xfId="427"/>
    <cellStyle name="Обычный 12" xfId="428"/>
    <cellStyle name="Обычный 12 2" xfId="429"/>
    <cellStyle name="Обычный 12 3" xfId="430"/>
    <cellStyle name="Обычный 12 3 2" xfId="431"/>
    <cellStyle name="Обычный 12 4" xfId="432"/>
    <cellStyle name="Обычный 12 5" xfId="433"/>
    <cellStyle name="Обычный 12 5 2" xfId="434"/>
    <cellStyle name="Обычный 12 5 2 2" xfId="435"/>
    <cellStyle name="Обычный 12 5 2 3" xfId="436"/>
    <cellStyle name="Обычный 12 5 3" xfId="437"/>
    <cellStyle name="Обычный 12 5 4" xfId="438"/>
    <cellStyle name="Обычный 12 6" xfId="439"/>
    <cellStyle name="Обычный 12 6 2" xfId="440"/>
    <cellStyle name="Обычный 12 6 3" xfId="441"/>
    <cellStyle name="Обычный 12 7" xfId="442"/>
    <cellStyle name="Обычный 12 7 2" xfId="443"/>
    <cellStyle name="Обычный 12 7 3" xfId="444"/>
    <cellStyle name="Обычный 12 8" xfId="445"/>
    <cellStyle name="Обычный 12 9" xfId="446"/>
    <cellStyle name="Обычный 13" xfId="447"/>
    <cellStyle name="Обычный 13 2" xfId="448"/>
    <cellStyle name="Обычный 13 3" xfId="449"/>
    <cellStyle name="Обычный 14" xfId="450"/>
    <cellStyle name="Обычный 14 2" xfId="451"/>
    <cellStyle name="Обычный 15" xfId="452"/>
    <cellStyle name="Обычный 15 2" xfId="453"/>
    <cellStyle name="Обычный 15 3" xfId="454"/>
    <cellStyle name="Обычный 15 4" xfId="455"/>
    <cellStyle name="Обычный 15 4 2" xfId="456"/>
    <cellStyle name="Обычный 16" xfId="457"/>
    <cellStyle name="Обычный 17" xfId="458"/>
    <cellStyle name="Обычный 17 2" xfId="459"/>
    <cellStyle name="Обычный 18" xfId="460"/>
    <cellStyle name="Обычный 18 2" xfId="461"/>
    <cellStyle name="Обычный 18 3" xfId="462"/>
    <cellStyle name="Обычный 19" xfId="463"/>
    <cellStyle name="Обычный 19 2" xfId="464"/>
    <cellStyle name="Обычный 2" xfId="4"/>
    <cellStyle name="Обычный 2 10" xfId="465"/>
    <cellStyle name="Обычный 2 2" xfId="466"/>
    <cellStyle name="Обычный 2 2 2" xfId="467"/>
    <cellStyle name="Обычный 2 2 2 2" xfId="468"/>
    <cellStyle name="Обычный 2 2 2 2 2" xfId="469"/>
    <cellStyle name="Обычный 2 2 2 3" xfId="470"/>
    <cellStyle name="Обычный 2 2 3" xfId="471"/>
    <cellStyle name="Обычный 2 3" xfId="472"/>
    <cellStyle name="Обычный 2 3 2" xfId="473"/>
    <cellStyle name="Обычный 2 3 3" xfId="474"/>
    <cellStyle name="Обычный 2 3_к селектору 26 06 13 (ИПР ПЭС) рабочий (2)" xfId="475"/>
    <cellStyle name="Обычный 2 4" xfId="476"/>
    <cellStyle name="Обычный 2 4 2" xfId="477"/>
    <cellStyle name="Обычный 2 4 2 2" xfId="478"/>
    <cellStyle name="Обычный 2 4 2 2 2" xfId="479"/>
    <cellStyle name="Обычный 2 4 2 2 3" xfId="480"/>
    <cellStyle name="Обычный 2 4 2 3" xfId="481"/>
    <cellStyle name="Обычный 2 4 2 4" xfId="482"/>
    <cellStyle name="Обычный 2 4 3" xfId="9"/>
    <cellStyle name="Обычный 2 5" xfId="483"/>
    <cellStyle name="Обычный 2 5 2" xfId="484"/>
    <cellStyle name="Обычный 2 5 2 2" xfId="485"/>
    <cellStyle name="Обычный 2 5 2 2 2" xfId="486"/>
    <cellStyle name="Обычный 2 5 2 2 2 2" xfId="487"/>
    <cellStyle name="Обычный 2 5 2 2 2 3" xfId="488"/>
    <cellStyle name="Обычный 2 5 2 2 3" xfId="489"/>
    <cellStyle name="Обычный 2 5 2 2 4" xfId="490"/>
    <cellStyle name="Обычный 2 5 2 3" xfId="491"/>
    <cellStyle name="Обычный 2 5 2 3 2" xfId="492"/>
    <cellStyle name="Обычный 2 5 2 3 3" xfId="493"/>
    <cellStyle name="Обычный 2 5 2 4" xfId="494"/>
    <cellStyle name="Обычный 2 5 2 5" xfId="495"/>
    <cellStyle name="Обычный 2 5 3" xfId="496"/>
    <cellStyle name="Обычный 2 5 3 2" xfId="497"/>
    <cellStyle name="Обычный 2 5 3 2 2" xfId="498"/>
    <cellStyle name="Обычный 2 5 3 2 3" xfId="499"/>
    <cellStyle name="Обычный 2 5 3 3" xfId="500"/>
    <cellStyle name="Обычный 2 5 3 4" xfId="501"/>
    <cellStyle name="Обычный 2 5 4" xfId="502"/>
    <cellStyle name="Обычный 2 5 4 2" xfId="503"/>
    <cellStyle name="Обычный 2 5 4 3" xfId="504"/>
    <cellStyle name="Обычный 2 5 5" xfId="505"/>
    <cellStyle name="Обычный 2 5 5 2" xfId="506"/>
    <cellStyle name="Обычный 2 5 5 3" xfId="507"/>
    <cellStyle name="Обычный 2 5 6" xfId="508"/>
    <cellStyle name="Обычный 2 5 7" xfId="509"/>
    <cellStyle name="Обычный 2_к селектору 26 06 13 (ИПР ПЭС) рабочий (2)" xfId="510"/>
    <cellStyle name="Обычный 20" xfId="511"/>
    <cellStyle name="Обычный 20 2" xfId="512"/>
    <cellStyle name="Обычный 21" xfId="513"/>
    <cellStyle name="Обычный 22" xfId="514"/>
    <cellStyle name="Обычный 23" xfId="515"/>
    <cellStyle name="Обычный 23 2" xfId="516"/>
    <cellStyle name="Обычный 24" xfId="517"/>
    <cellStyle name="Обычный 24 2" xfId="518"/>
    <cellStyle name="Обычный 24 2 2" xfId="519"/>
    <cellStyle name="Обычный 24 2 3" xfId="520"/>
    <cellStyle name="Обычный 24 2 3 2" xfId="521"/>
    <cellStyle name="Обычный 24 2 3 3" xfId="522"/>
    <cellStyle name="Обычный 24 2 4" xfId="523"/>
    <cellStyle name="Обычный 24 2 5" xfId="524"/>
    <cellStyle name="Обычный 24 3" xfId="525"/>
    <cellStyle name="Обычный 24 4" xfId="526"/>
    <cellStyle name="Обычный 25" xfId="527"/>
    <cellStyle name="Обычный 25 2" xfId="528"/>
    <cellStyle name="Обычный 25 2 2" xfId="529"/>
    <cellStyle name="Обычный 25 2 2 2" xfId="530"/>
    <cellStyle name="Обычный 25 2 2 2 2" xfId="531"/>
    <cellStyle name="Обычный 25 2 2 2 3" xfId="532"/>
    <cellStyle name="Обычный 25 2 2 3" xfId="533"/>
    <cellStyle name="Обычный 25 2 2 4" xfId="534"/>
    <cellStyle name="Обычный 25 3" xfId="535"/>
    <cellStyle name="Обычный 25 4" xfId="536"/>
    <cellStyle name="Обычный 26" xfId="537"/>
    <cellStyle name="Обычный 26 2" xfId="538"/>
    <cellStyle name="Обычный 26 3" xfId="539"/>
    <cellStyle name="Обычный 27" xfId="540"/>
    <cellStyle name="Обычный 27 2" xfId="541"/>
    <cellStyle name="Обычный 27 3" xfId="542"/>
    <cellStyle name="Обычный 28" xfId="543"/>
    <cellStyle name="Обычный 28 2" xfId="544"/>
    <cellStyle name="Обычный 28 3" xfId="545"/>
    <cellStyle name="Обычный 29" xfId="546"/>
    <cellStyle name="Обычный 29 2" xfId="547"/>
    <cellStyle name="Обычный 29 3" xfId="548"/>
    <cellStyle name="Обычный 3" xfId="2"/>
    <cellStyle name="Обычный 3 2" xfId="1"/>
    <cellStyle name="Обычный 3 2 2" xfId="10"/>
    <cellStyle name="Обычный 3 2 2 2" xfId="549"/>
    <cellStyle name="Обычный 3 2 2 3" xfId="550"/>
    <cellStyle name="Обычный 3 2 3" xfId="551"/>
    <cellStyle name="Обычный 3 2 4" xfId="552"/>
    <cellStyle name="Обычный 3 2 5" xfId="553"/>
    <cellStyle name="Обычный 3 3" xfId="8"/>
    <cellStyle name="Обычный 3 3 2" xfId="554"/>
    <cellStyle name="Обычный 3 3 3" xfId="555"/>
    <cellStyle name="Обычный 3 4" xfId="556"/>
    <cellStyle name="Обычный 3 5" xfId="557"/>
    <cellStyle name="Обычный 3 5 2" xfId="558"/>
    <cellStyle name="Обычный 3 6" xfId="559"/>
    <cellStyle name="Обычный 3 7" xfId="560"/>
    <cellStyle name="Обычный 3_ДИПР 2014-2018 (прил 1.1,1.2,1.3,2.2,2.3, 6.1.,6.2,6.3)" xfId="561"/>
    <cellStyle name="Обычный 30" xfId="562"/>
    <cellStyle name="Обычный 31" xfId="563"/>
    <cellStyle name="Обычный 32" xfId="564"/>
    <cellStyle name="Обычный 33" xfId="565"/>
    <cellStyle name="Обычный 34" xfId="566"/>
    <cellStyle name="Обычный 35" xfId="567"/>
    <cellStyle name="Обычный 35 2" xfId="568"/>
    <cellStyle name="Обычный 4" xfId="5"/>
    <cellStyle name="Обычный 4 2" xfId="569"/>
    <cellStyle name="Обычный 4 2 2" xfId="570"/>
    <cellStyle name="Обычный 4 3" xfId="571"/>
    <cellStyle name="Обычный 4 3 2" xfId="572"/>
    <cellStyle name="Обычный 4 3 2 2" xfId="573"/>
    <cellStyle name="Обычный 4 3 2 2 2" xfId="574"/>
    <cellStyle name="Обычный 4 3 2 2 2 2" xfId="575"/>
    <cellStyle name="Обычный 4 3 2 2 2 2 2" xfId="576"/>
    <cellStyle name="Обычный 4 3 2 2 2 2 3" xfId="577"/>
    <cellStyle name="Обычный 4 3 2 2 2 3" xfId="578"/>
    <cellStyle name="Обычный 4 3 2 2 2 3 2" xfId="579"/>
    <cellStyle name="Обычный 4 3 2 2 2 3 3" xfId="580"/>
    <cellStyle name="Обычный 4 3 2 2 2 4" xfId="581"/>
    <cellStyle name="Обычный 4 3 2 2 2 5" xfId="582"/>
    <cellStyle name="Обычный 4 3 2 2 3" xfId="583"/>
    <cellStyle name="Обычный 4 3 2 2 3 2" xfId="584"/>
    <cellStyle name="Обычный 4 3 2 2 3 3" xfId="585"/>
    <cellStyle name="Обычный 4 3 2 2 4" xfId="586"/>
    <cellStyle name="Обычный 4 3 2 2 4 2" xfId="587"/>
    <cellStyle name="Обычный 4 3 2 2 4 3" xfId="588"/>
    <cellStyle name="Обычный 4 3 2 2 5" xfId="589"/>
    <cellStyle name="Обычный 4 3 2 2 6" xfId="590"/>
    <cellStyle name="Обычный 4 3 2 3" xfId="591"/>
    <cellStyle name="Обычный 4 3 2 3 2" xfId="592"/>
    <cellStyle name="Обычный 4 3 2 3 2 2" xfId="593"/>
    <cellStyle name="Обычный 4 3 2 3 2 3" xfId="594"/>
    <cellStyle name="Обычный 4 3 2 3 3" xfId="595"/>
    <cellStyle name="Обычный 4 3 2 3 3 2" xfId="596"/>
    <cellStyle name="Обычный 4 3 2 3 3 3" xfId="597"/>
    <cellStyle name="Обычный 4 3 2 3 4" xfId="598"/>
    <cellStyle name="Обычный 4 3 2 3 5" xfId="599"/>
    <cellStyle name="Обычный 4 3 2 4" xfId="600"/>
    <cellStyle name="Обычный 4 3 2 4 2" xfId="601"/>
    <cellStyle name="Обычный 4 3 2 4 3" xfId="602"/>
    <cellStyle name="Обычный 4 3 2 5" xfId="603"/>
    <cellStyle name="Обычный 4 3 2 5 2" xfId="604"/>
    <cellStyle name="Обычный 4 3 2 5 3" xfId="605"/>
    <cellStyle name="Обычный 4 3 2 6" xfId="606"/>
    <cellStyle name="Обычный 4 3 2 7" xfId="607"/>
    <cellStyle name="Обычный 4 3 3" xfId="608"/>
    <cellStyle name="Обычный 4 3 3 2" xfId="609"/>
    <cellStyle name="Обычный 4 3 3 2 2" xfId="610"/>
    <cellStyle name="Обычный 4 3 3 2 2 2" xfId="611"/>
    <cellStyle name="Обычный 4 3 3 2 2 3" xfId="612"/>
    <cellStyle name="Обычный 4 3 3 2 3" xfId="613"/>
    <cellStyle name="Обычный 4 3 3 2 3 2" xfId="614"/>
    <cellStyle name="Обычный 4 3 3 2 3 3" xfId="615"/>
    <cellStyle name="Обычный 4 3 3 2 4" xfId="616"/>
    <cellStyle name="Обычный 4 3 3 2 5" xfId="617"/>
    <cellStyle name="Обычный 4 3 3 3" xfId="618"/>
    <cellStyle name="Обычный 4 3 3 3 2" xfId="619"/>
    <cellStyle name="Обычный 4 3 3 3 3" xfId="620"/>
    <cellStyle name="Обычный 4 3 3 4" xfId="621"/>
    <cellStyle name="Обычный 4 3 3 4 2" xfId="622"/>
    <cellStyle name="Обычный 4 3 3 4 3" xfId="623"/>
    <cellStyle name="Обычный 4 3 3 5" xfId="624"/>
    <cellStyle name="Обычный 4 3 3 6" xfId="625"/>
    <cellStyle name="Обычный 4 3 4" xfId="626"/>
    <cellStyle name="Обычный 4 3 4 2" xfId="627"/>
    <cellStyle name="Обычный 4 3 4 2 2" xfId="628"/>
    <cellStyle name="Обычный 4 3 4 2 3" xfId="629"/>
    <cellStyle name="Обычный 4 3 4 3" xfId="630"/>
    <cellStyle name="Обычный 4 3 4 3 2" xfId="631"/>
    <cellStyle name="Обычный 4 3 4 3 3" xfId="632"/>
    <cellStyle name="Обычный 4 3 4 4" xfId="633"/>
    <cellStyle name="Обычный 4 3 4 5" xfId="634"/>
    <cellStyle name="Обычный 4 3 5" xfId="635"/>
    <cellStyle name="Обычный 4 3 5 2" xfId="636"/>
    <cellStyle name="Обычный 4 3 5 3" xfId="637"/>
    <cellStyle name="Обычный 4 3 6" xfId="638"/>
    <cellStyle name="Обычный 4 3 6 2" xfId="639"/>
    <cellStyle name="Обычный 4 3 6 3" xfId="640"/>
    <cellStyle name="Обычный 4 3 7" xfId="641"/>
    <cellStyle name="Обычный 4 3 8" xfId="642"/>
    <cellStyle name="Обычный 4 4" xfId="643"/>
    <cellStyle name="Обычный 4 4 2" xfId="644"/>
    <cellStyle name="Обычный 4 4 3" xfId="645"/>
    <cellStyle name="Обычный 4 5" xfId="646"/>
    <cellStyle name="Обычный 4 6" xfId="647"/>
    <cellStyle name="Обычный 4 7" xfId="648"/>
    <cellStyle name="Обычный 5" xfId="6"/>
    <cellStyle name="Обычный 5 2" xfId="649"/>
    <cellStyle name="Обычный 5 2 2" xfId="650"/>
    <cellStyle name="Обычный 5 3" xfId="651"/>
    <cellStyle name="Обычный 5 3 2" xfId="652"/>
    <cellStyle name="Обычный 5 3 3" xfId="653"/>
    <cellStyle name="Обычный 5 4" xfId="654"/>
    <cellStyle name="Обычный 5 4 2" xfId="655"/>
    <cellStyle name="Обычный 5 4 2 2" xfId="656"/>
    <cellStyle name="Обычный 5 4 2 3" xfId="657"/>
    <cellStyle name="Обычный 5 4 3" xfId="658"/>
    <cellStyle name="Обычный 5 4 3 2" xfId="659"/>
    <cellStyle name="Обычный 5 4 3 3" xfId="660"/>
    <cellStyle name="Обычный 5 4 4" xfId="661"/>
    <cellStyle name="Обычный 5 4 5" xfId="662"/>
    <cellStyle name="Обычный 5_Все прил 2012-2017 (коррект ПР) ЕАО" xfId="663"/>
    <cellStyle name="Обычный 6" xfId="664"/>
    <cellStyle name="Обычный 6 10" xfId="665"/>
    <cellStyle name="Обычный 6 2" xfId="666"/>
    <cellStyle name="Обычный 6 2 2" xfId="667"/>
    <cellStyle name="Обычный 6 2 2 2" xfId="668"/>
    <cellStyle name="Обычный 6 2 2 2 2" xfId="669"/>
    <cellStyle name="Обычный 6 2 2 2 2 2" xfId="670"/>
    <cellStyle name="Обычный 6 2 2 2 2 3" xfId="671"/>
    <cellStyle name="Обычный 6 2 2 2 3" xfId="672"/>
    <cellStyle name="Обычный 6 2 2 2 3 2" xfId="673"/>
    <cellStyle name="Обычный 6 2 2 2 3 3" xfId="674"/>
    <cellStyle name="Обычный 6 2 2 3" xfId="675"/>
    <cellStyle name="Обычный 6 2 2 3 2" xfId="676"/>
    <cellStyle name="Обычный 6 2 2 3 3" xfId="677"/>
    <cellStyle name="Обычный 6 2 2 4" xfId="678"/>
    <cellStyle name="Обычный 6 2 2 4 2" xfId="679"/>
    <cellStyle name="Обычный 6 2 2 4 3" xfId="680"/>
    <cellStyle name="Обычный 6 2 2 5" xfId="681"/>
    <cellStyle name="Обычный 6 2 2 6" xfId="682"/>
    <cellStyle name="Обычный 6 2 2 7" xfId="683"/>
    <cellStyle name="Обычный 6 2 3" xfId="684"/>
    <cellStyle name="Обычный 6 2 4" xfId="685"/>
    <cellStyle name="Обычный 6 2 4 2" xfId="686"/>
    <cellStyle name="Обычный 6 2 4 3" xfId="687"/>
    <cellStyle name="Обычный 6 2 5" xfId="688"/>
    <cellStyle name="Обычный 6 2 6" xfId="689"/>
    <cellStyle name="Обычный 6 2 7" xfId="690"/>
    <cellStyle name="Обычный 6 3" xfId="691"/>
    <cellStyle name="Обычный 6 3 2" xfId="692"/>
    <cellStyle name="Обычный 6 4" xfId="693"/>
    <cellStyle name="Обычный 6 5" xfId="694"/>
    <cellStyle name="Обычный 6 6" xfId="695"/>
    <cellStyle name="Обычный 6 6 2" xfId="696"/>
    <cellStyle name="Обычный 6 6 3" xfId="697"/>
    <cellStyle name="Обычный 6 7" xfId="698"/>
    <cellStyle name="Обычный 6 8" xfId="699"/>
    <cellStyle name="Обычный 6 9" xfId="700"/>
    <cellStyle name="Обычный 7" xfId="701"/>
    <cellStyle name="Обычный 7 2" xfId="702"/>
    <cellStyle name="Обычный 7 2 2" xfId="703"/>
    <cellStyle name="Обычный 7 2 2 2" xfId="704"/>
    <cellStyle name="Обычный 7 2 2 2 2" xfId="705"/>
    <cellStyle name="Обычный 7 2 2 2 2 2" xfId="706"/>
    <cellStyle name="Обычный 7 2 2 2 2 3" xfId="707"/>
    <cellStyle name="Обычный 7 2 2 2 2 4" xfId="708"/>
    <cellStyle name="Обычный 7 2 2 2 3" xfId="709"/>
    <cellStyle name="Обычный 7 2 2 2 4" xfId="710"/>
    <cellStyle name="Обычный 7 2 2 3" xfId="711"/>
    <cellStyle name="Обычный 7 2 2 3 2" xfId="712"/>
    <cellStyle name="Обычный 7 2 2 3 3" xfId="713"/>
    <cellStyle name="Обычный 7 2 2 4" xfId="714"/>
    <cellStyle name="Обычный 7 2 2 4 2" xfId="715"/>
    <cellStyle name="Обычный 7 2 2 4 3" xfId="716"/>
    <cellStyle name="Обычный 7 2 2 5" xfId="717"/>
    <cellStyle name="Обычный 7 2 2 6" xfId="718"/>
    <cellStyle name="Обычный 7 2 3" xfId="719"/>
    <cellStyle name="Обычный 7 3" xfId="720"/>
    <cellStyle name="Обычный 7 3 2" xfId="721"/>
    <cellStyle name="Обычный 7 4" xfId="722"/>
    <cellStyle name="Обычный 7 5" xfId="723"/>
    <cellStyle name="Обычный 7 6" xfId="724"/>
    <cellStyle name="Обычный 7 6 2" xfId="725"/>
    <cellStyle name="Обычный 7 6 3" xfId="726"/>
    <cellStyle name="Обычный 8" xfId="727"/>
    <cellStyle name="Обычный 8 2" xfId="728"/>
    <cellStyle name="Обычный 8 2 2" xfId="729"/>
    <cellStyle name="Обычный 8 28" xfId="730"/>
    <cellStyle name="Обычный 8 28 2" xfId="731"/>
    <cellStyle name="Обычный 8 3" xfId="732"/>
    <cellStyle name="Обычный 8_Прил 6.1, 6,2, 6,3 факт ЕИ" xfId="733"/>
    <cellStyle name="Обычный 9" xfId="734"/>
    <cellStyle name="Обычный 9 2" xfId="735"/>
    <cellStyle name="Обычный 9 2 2" xfId="736"/>
    <cellStyle name="Обычный 9 2 2 2" xfId="737"/>
    <cellStyle name="Обычный 9 2 2 2 2" xfId="738"/>
    <cellStyle name="Обычный 9 2 2 2 2 2" xfId="739"/>
    <cellStyle name="Обычный 9 2 2 2 2 3" xfId="740"/>
    <cellStyle name="Обычный 9 2 2 2 3" xfId="741"/>
    <cellStyle name="Обычный 9 2 2 2 4" xfId="742"/>
    <cellStyle name="Обычный 9 2 2 3" xfId="743"/>
    <cellStyle name="Обычный 9 2 2 3 2" xfId="744"/>
    <cellStyle name="Обычный 9 2 2 3 3" xfId="745"/>
    <cellStyle name="Обычный 9 2 2 4" xfId="746"/>
    <cellStyle name="Обычный 9 2 2 5" xfId="747"/>
    <cellStyle name="Обычный 9 2 3" xfId="748"/>
    <cellStyle name="Обычный 9 2 3 2" xfId="749"/>
    <cellStyle name="Обычный 9 2 3 2 2" xfId="750"/>
    <cellStyle name="Обычный 9 2 3 2 3" xfId="751"/>
    <cellStyle name="Обычный 9 2 3 3" xfId="752"/>
    <cellStyle name="Обычный 9 2 3 4" xfId="753"/>
    <cellStyle name="Обычный 9 3" xfId="754"/>
    <cellStyle name="Параметр" xfId="755"/>
    <cellStyle name="ПеременныеСметы" xfId="756"/>
    <cellStyle name="ПИР" xfId="757"/>
    <cellStyle name="Плохой 2" xfId="758"/>
    <cellStyle name="Плохой 2 2" xfId="759"/>
    <cellStyle name="Плохой 2 2 2" xfId="760"/>
    <cellStyle name="Плохой 2 3" xfId="761"/>
    <cellStyle name="Плохой 3" xfId="762"/>
    <cellStyle name="Пояснение 2" xfId="763"/>
    <cellStyle name="Пояснение 2 2" xfId="764"/>
    <cellStyle name="Пояснение 2 2 2" xfId="765"/>
    <cellStyle name="Пояснение 2 3" xfId="766"/>
    <cellStyle name="Пояснение 3" xfId="767"/>
    <cellStyle name="Примечание 2" xfId="768"/>
    <cellStyle name="Примечание 2 2" xfId="769"/>
    <cellStyle name="Примечание 2 2 2" xfId="770"/>
    <cellStyle name="Примечание 2 2 2 2" xfId="771"/>
    <cellStyle name="Примечание 2 2 3" xfId="772"/>
    <cellStyle name="Примечание 2 3" xfId="773"/>
    <cellStyle name="Примечание 2 3 2" xfId="774"/>
    <cellStyle name="Примечание 2 4" xfId="775"/>
    <cellStyle name="Примечание 2 5" xfId="776"/>
    <cellStyle name="Примечание 2 6" xfId="777"/>
    <cellStyle name="Примечание 3" xfId="778"/>
    <cellStyle name="Примечание 3 2" xfId="779"/>
    <cellStyle name="Примечание 3 2 2" xfId="780"/>
    <cellStyle name="Примечание 3 3" xfId="781"/>
    <cellStyle name="Примечание 4" xfId="782"/>
    <cellStyle name="Примечание 4 2" xfId="783"/>
    <cellStyle name="Процентный 2" xfId="784"/>
    <cellStyle name="Процентный 2 2" xfId="785"/>
    <cellStyle name="Процентный 2 2 2" xfId="786"/>
    <cellStyle name="Процентный 2 2 3" xfId="787"/>
    <cellStyle name="Процентный 2 3" xfId="788"/>
    <cellStyle name="Процентный 2 3 2" xfId="789"/>
    <cellStyle name="Процентный 3" xfId="790"/>
    <cellStyle name="Процентный 3 2" xfId="791"/>
    <cellStyle name="Процентный 3 3" xfId="792"/>
    <cellStyle name="Процентный 4" xfId="793"/>
    <cellStyle name="Процентный 4 2" xfId="794"/>
    <cellStyle name="Процентный 4 2 2" xfId="795"/>
    <cellStyle name="Процентный 4 3" xfId="796"/>
    <cellStyle name="Процентный 5" xfId="797"/>
    <cellStyle name="Процентный 6" xfId="798"/>
    <cellStyle name="Процентный 6 2" xfId="799"/>
    <cellStyle name="Процентный 6 2 2" xfId="800"/>
    <cellStyle name="Процентный 6 2 3" xfId="801"/>
    <cellStyle name="Процентный 6 3" xfId="802"/>
    <cellStyle name="Процентный 6 4" xfId="803"/>
    <cellStyle name="Процентный 7" xfId="804"/>
    <cellStyle name="Процентный 7 2" xfId="805"/>
    <cellStyle name="Процентный 7 3" xfId="806"/>
    <cellStyle name="РесСмета" xfId="807"/>
    <cellStyle name="СводВедРес" xfId="808"/>
    <cellStyle name="СводкаСтоимРаб" xfId="809"/>
    <cellStyle name="СводРасч" xfId="810"/>
    <cellStyle name="Связанная ячейка 2" xfId="811"/>
    <cellStyle name="Связанная ячейка 2 2" xfId="812"/>
    <cellStyle name="Связанная ячейка 2 2 2" xfId="813"/>
    <cellStyle name="Связанная ячейка 2 3" xfId="814"/>
    <cellStyle name="Связанная ячейка 3" xfId="815"/>
    <cellStyle name="Стиль 1" xfId="816"/>
    <cellStyle name="Стиль 1 2" xfId="817"/>
    <cellStyle name="Стиль 1 2 2" xfId="818"/>
    <cellStyle name="Стиль 1 3" xfId="819"/>
    <cellStyle name="Стиль 1 3 2" xfId="820"/>
    <cellStyle name="Стиль 1 4" xfId="821"/>
    <cellStyle name="Стиль 1 5" xfId="822"/>
    <cellStyle name="Стиль 1_1.2 ХЭС" xfId="823"/>
    <cellStyle name="Текст предупреждения 2" xfId="824"/>
    <cellStyle name="Текст предупреждения 2 2" xfId="825"/>
    <cellStyle name="Текст предупреждения 2 2 2" xfId="826"/>
    <cellStyle name="Текст предупреждения 2 3" xfId="827"/>
    <cellStyle name="Текст предупреждения 3" xfId="828"/>
    <cellStyle name="Текст предупреждения 3 2" xfId="829"/>
    <cellStyle name="Титул" xfId="830"/>
    <cellStyle name="Тысячи [0]_laroux" xfId="831"/>
    <cellStyle name="Тысячи_laroux" xfId="832"/>
    <cellStyle name="Финансовый 10" xfId="833"/>
    <cellStyle name="Финансовый 11" xfId="834"/>
    <cellStyle name="Финансовый 2" xfId="7"/>
    <cellStyle name="Финансовый 2 10" xfId="835"/>
    <cellStyle name="Финансовый 2 11" xfId="836"/>
    <cellStyle name="Финансовый 2 12" xfId="837"/>
    <cellStyle name="Финансовый 2 2" xfId="838"/>
    <cellStyle name="Финансовый 2 2 2" xfId="839"/>
    <cellStyle name="Финансовый 2 2 2 2" xfId="840"/>
    <cellStyle name="Финансовый 2 2 2 2 2" xfId="841"/>
    <cellStyle name="Финансовый 2 2 3" xfId="842"/>
    <cellStyle name="Финансовый 2 3" xfId="843"/>
    <cellStyle name="Финансовый 2 3 2" xfId="844"/>
    <cellStyle name="Финансовый 2 3 3" xfId="845"/>
    <cellStyle name="Финансовый 2 4" xfId="846"/>
    <cellStyle name="Финансовый 2 5" xfId="847"/>
    <cellStyle name="Финансовый 2 6" xfId="848"/>
    <cellStyle name="Финансовый 2 7" xfId="849"/>
    <cellStyle name="Финансовый 2 7 2" xfId="850"/>
    <cellStyle name="Финансовый 2 7 2 2" xfId="851"/>
    <cellStyle name="Финансовый 2 7 2 3" xfId="852"/>
    <cellStyle name="Финансовый 2 7 3" xfId="853"/>
    <cellStyle name="Финансовый 2 7 4" xfId="854"/>
    <cellStyle name="Финансовый 2 8" xfId="855"/>
    <cellStyle name="Финансовый 2 8 2" xfId="856"/>
    <cellStyle name="Финансовый 2 8 3" xfId="857"/>
    <cellStyle name="Финансовый 2 9" xfId="858"/>
    <cellStyle name="Финансовый 2 9 2" xfId="859"/>
    <cellStyle name="Финансовый 2 9 3" xfId="860"/>
    <cellStyle name="Финансовый 3" xfId="861"/>
    <cellStyle name="Финансовый 3 2" xfId="862"/>
    <cellStyle name="Финансовый 3 2 2" xfId="863"/>
    <cellStyle name="Финансовый 3 2 2 2" xfId="864"/>
    <cellStyle name="Финансовый 3 2 2 2 2" xfId="865"/>
    <cellStyle name="Финансовый 3 2 2 2 3" xfId="866"/>
    <cellStyle name="Финансовый 3 2 2 2 3 2" xfId="867"/>
    <cellStyle name="Финансовый 3 2 2 2 3 2 2" xfId="868"/>
    <cellStyle name="Финансовый 3 2 2 2 3 2 3" xfId="869"/>
    <cellStyle name="Финансовый 3 2 2 2 3 3" xfId="870"/>
    <cellStyle name="Финансовый 3 2 2 2 3 4" xfId="871"/>
    <cellStyle name="Финансовый 3 2 2 3" xfId="872"/>
    <cellStyle name="Финансовый 3 2 2 4" xfId="873"/>
    <cellStyle name="Финансовый 3 2 2 4 2" xfId="874"/>
    <cellStyle name="Финансовый 3 2 2 4 2 2" xfId="875"/>
    <cellStyle name="Финансовый 3 2 2 4 2 3" xfId="876"/>
    <cellStyle name="Финансовый 3 2 2 4 3" xfId="877"/>
    <cellStyle name="Финансовый 3 2 2 4 4" xfId="878"/>
    <cellStyle name="Финансовый 3 2 3" xfId="879"/>
    <cellStyle name="Финансовый 3 2 3 2" xfId="880"/>
    <cellStyle name="Финансовый 3 2 3 3" xfId="881"/>
    <cellStyle name="Финансовый 3 2 3 3 2" xfId="882"/>
    <cellStyle name="Финансовый 3 2 3 3 2 2" xfId="883"/>
    <cellStyle name="Финансовый 3 2 3 3 2 3" xfId="884"/>
    <cellStyle name="Финансовый 3 2 3 3 3" xfId="885"/>
    <cellStyle name="Финансовый 3 2 3 3 4" xfId="886"/>
    <cellStyle name="Финансовый 3 2 4" xfId="887"/>
    <cellStyle name="Финансовый 3 3" xfId="888"/>
    <cellStyle name="Финансовый 3 3 2" xfId="889"/>
    <cellStyle name="Финансовый 3 3 2 2" xfId="890"/>
    <cellStyle name="Финансовый 3 3 2 3" xfId="891"/>
    <cellStyle name="Финансовый 3 3 2 3 2" xfId="892"/>
    <cellStyle name="Финансовый 3 3 2 3 2 2" xfId="893"/>
    <cellStyle name="Финансовый 3 3 2 3 2 3" xfId="894"/>
    <cellStyle name="Финансовый 3 3 2 3 3" xfId="895"/>
    <cellStyle name="Финансовый 3 3 2 3 4" xfId="896"/>
    <cellStyle name="Финансовый 3 3 3" xfId="897"/>
    <cellStyle name="Финансовый 3 3 4" xfId="898"/>
    <cellStyle name="Финансовый 3 3 4 2" xfId="899"/>
    <cellStyle name="Финансовый 3 3 4 2 2" xfId="900"/>
    <cellStyle name="Финансовый 3 3 4 2 3" xfId="901"/>
    <cellStyle name="Финансовый 3 3 4 3" xfId="902"/>
    <cellStyle name="Финансовый 3 3 4 4" xfId="903"/>
    <cellStyle name="Финансовый 3 4" xfId="904"/>
    <cellStyle name="Финансовый 3 4 2" xfId="905"/>
    <cellStyle name="Финансовый 3 4 3" xfId="906"/>
    <cellStyle name="Финансовый 3 4 3 2" xfId="907"/>
    <cellStyle name="Финансовый 3 4 3 2 2" xfId="908"/>
    <cellStyle name="Финансовый 3 4 3 2 3" xfId="909"/>
    <cellStyle name="Финансовый 3 4 3 3" xfId="910"/>
    <cellStyle name="Финансовый 3 4 3 4" xfId="911"/>
    <cellStyle name="Финансовый 3 5" xfId="912"/>
    <cellStyle name="Финансовый 3 6" xfId="913"/>
    <cellStyle name="Финансовый 3 6 2" xfId="914"/>
    <cellStyle name="Финансовый 3 6 3" xfId="915"/>
    <cellStyle name="Финансовый 3 7" xfId="916"/>
    <cellStyle name="Финансовый 3 8" xfId="917"/>
    <cellStyle name="Финансовый 3 9" xfId="918"/>
    <cellStyle name="Финансовый 4" xfId="919"/>
    <cellStyle name="Финансовый 4 2" xfId="920"/>
    <cellStyle name="Финансовый 4 3" xfId="921"/>
    <cellStyle name="Финансовый 4 4" xfId="922"/>
    <cellStyle name="Финансовый 4 4 2" xfId="923"/>
    <cellStyle name="Финансовый 4 4 2 2" xfId="924"/>
    <cellStyle name="Финансовый 4 4 3" xfId="925"/>
    <cellStyle name="Финансовый 4 4 3 2" xfId="926"/>
    <cellStyle name="Финансовый 4 4 3 3" xfId="927"/>
    <cellStyle name="Финансовый 4 4 4" xfId="928"/>
    <cellStyle name="Финансовый 4 4 4 2" xfId="929"/>
    <cellStyle name="Финансовый 4 4 4 3" xfId="930"/>
    <cellStyle name="Финансовый 4 4 5" xfId="931"/>
    <cellStyle name="Финансовый 4 4 6" xfId="932"/>
    <cellStyle name="Финансовый 4 5" xfId="933"/>
    <cellStyle name="Финансовый 4 6" xfId="934"/>
    <cellStyle name="Финансовый 4 6 2" xfId="935"/>
    <cellStyle name="Финансовый 4 6 3" xfId="936"/>
    <cellStyle name="Финансовый 4 7" xfId="937"/>
    <cellStyle name="Финансовый 5" xfId="938"/>
    <cellStyle name="Финансовый 5 2" xfId="939"/>
    <cellStyle name="Финансовый 6" xfId="940"/>
    <cellStyle name="Финансовый 6 2" xfId="941"/>
    <cellStyle name="Финансовый 6 2 2" xfId="942"/>
    <cellStyle name="Финансовый 6 2 3" xfId="943"/>
    <cellStyle name="Финансовый 6 3" xfId="944"/>
    <cellStyle name="Финансовый 6 3 2" xfId="945"/>
    <cellStyle name="Финансовый 6 3 3" xfId="946"/>
    <cellStyle name="Финансовый 6 4" xfId="947"/>
    <cellStyle name="Финансовый 6 5" xfId="948"/>
    <cellStyle name="Финансовый 7" xfId="949"/>
    <cellStyle name="Финансовый 7 2" xfId="950"/>
    <cellStyle name="Финансовый 7 3" xfId="951"/>
    <cellStyle name="Финансовый 7 3 2" xfId="952"/>
    <cellStyle name="Финансовый 7 3 2 2" xfId="953"/>
    <cellStyle name="Финансовый 7 3 2 3" xfId="954"/>
    <cellStyle name="Финансовый 7 3 3" xfId="955"/>
    <cellStyle name="Финансовый 7 3 3 2" xfId="956"/>
    <cellStyle name="Финансовый 7 3 3 3" xfId="957"/>
    <cellStyle name="Финансовый 7 3 4" xfId="958"/>
    <cellStyle name="Финансовый 7 3 5" xfId="959"/>
    <cellStyle name="Финансовый 8" xfId="960"/>
    <cellStyle name="Финансовый 8 2" xfId="961"/>
    <cellStyle name="Финансовый 8 3" xfId="962"/>
    <cellStyle name="Финансовый 9" xfId="963"/>
    <cellStyle name="Формула" xfId="964"/>
    <cellStyle name="Хвост" xfId="965"/>
    <cellStyle name="Хороший 2" xfId="966"/>
    <cellStyle name="Хороший 2 2" xfId="967"/>
    <cellStyle name="Хороший 2 2 2" xfId="968"/>
    <cellStyle name="Хороший 2 3" xfId="969"/>
    <cellStyle name="Хороший 3" xfId="970"/>
    <cellStyle name="Ценник" xfId="971"/>
    <cellStyle name="Экспертиза" xfId="9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7" workbookViewId="0">
      <selection activeCell="B31" sqref="B31"/>
    </sheetView>
  </sheetViews>
  <sheetFormatPr defaultRowHeight="12.75" outlineLevelRow="1" x14ac:dyDescent="0.2"/>
  <cols>
    <col min="1" max="1" width="3.85546875" style="14" customWidth="1"/>
    <col min="2" max="2" width="34.42578125" style="14" customWidth="1"/>
    <col min="3" max="3" width="10.28515625" style="14" customWidth="1"/>
    <col min="4" max="4" width="11" style="14" customWidth="1"/>
    <col min="5" max="5" width="7.85546875" style="14" customWidth="1"/>
    <col min="6" max="6" width="14" style="14" customWidth="1"/>
    <col min="7" max="7" width="13.42578125" style="14" customWidth="1"/>
    <col min="8" max="8" width="12.28515625" style="14" bestFit="1" customWidth="1"/>
    <col min="9" max="9" width="15.140625" style="14" bestFit="1" customWidth="1"/>
    <col min="10" max="11" width="12.28515625" style="14" bestFit="1" customWidth="1"/>
    <col min="12" max="12" width="13.42578125" style="14" bestFit="1" customWidth="1"/>
    <col min="13" max="16384" width="9.140625" style="14"/>
  </cols>
  <sheetData>
    <row r="1" spans="1:12" s="1" customFormat="1" ht="15.75" customHeigh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s="6" customFormat="1" ht="9" customHeight="1" x14ac:dyDescent="0.2">
      <c r="F2" s="7"/>
    </row>
    <row r="3" spans="1:12" s="1" customFormat="1" ht="30" customHeight="1" x14ac:dyDescent="0.2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s="8" customFormat="1" ht="15.75" x14ac:dyDescent="0.25">
      <c r="A4" s="38" t="s">
        <v>38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2" s="8" customFormat="1" ht="6.75" customHeigh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</row>
    <row r="6" spans="1:12" s="12" customFormat="1" ht="6.75" customHeight="1" x14ac:dyDescent="0.2">
      <c r="A6" s="9"/>
      <c r="B6" s="9"/>
      <c r="C6" s="9"/>
      <c r="D6" s="9"/>
      <c r="E6" s="9"/>
      <c r="F6" s="9"/>
      <c r="G6" s="10"/>
      <c r="H6" s="10"/>
      <c r="I6" s="10"/>
      <c r="J6" s="10"/>
      <c r="K6" s="11"/>
    </row>
    <row r="7" spans="1:12" s="8" customFormat="1" ht="15.75" x14ac:dyDescent="0.25">
      <c r="A7" s="13"/>
      <c r="B7" s="46" t="s">
        <v>37</v>
      </c>
      <c r="C7" s="47"/>
      <c r="D7" s="47"/>
      <c r="E7" s="47"/>
      <c r="F7" s="47"/>
      <c r="G7" s="13"/>
      <c r="H7" s="13"/>
      <c r="I7" s="13"/>
      <c r="J7" s="13"/>
    </row>
    <row r="8" spans="1:12" ht="6.75" customHeight="1" x14ac:dyDescent="0.2"/>
    <row r="9" spans="1:12" ht="25.5" customHeight="1" x14ac:dyDescent="0.2">
      <c r="A9" s="39" t="s">
        <v>1</v>
      </c>
      <c r="B9" s="39" t="s">
        <v>2</v>
      </c>
      <c r="C9" s="39" t="s">
        <v>3</v>
      </c>
      <c r="D9" s="39" t="s">
        <v>20</v>
      </c>
      <c r="E9" s="39" t="s">
        <v>21</v>
      </c>
      <c r="F9" s="41" t="s">
        <v>4</v>
      </c>
      <c r="G9" s="39" t="s">
        <v>5</v>
      </c>
      <c r="H9" s="39" t="s">
        <v>22</v>
      </c>
      <c r="I9" s="39"/>
      <c r="J9" s="39"/>
      <c r="K9" s="39"/>
      <c r="L9" s="43" t="s">
        <v>6</v>
      </c>
    </row>
    <row r="10" spans="1:12" ht="60" customHeight="1" x14ac:dyDescent="0.2">
      <c r="A10" s="39"/>
      <c r="B10" s="39"/>
      <c r="C10" s="39"/>
      <c r="D10" s="40"/>
      <c r="E10" s="39"/>
      <c r="F10" s="41"/>
      <c r="G10" s="40"/>
      <c r="H10" s="15" t="s">
        <v>23</v>
      </c>
      <c r="I10" s="15" t="s">
        <v>7</v>
      </c>
      <c r="J10" s="15" t="s">
        <v>24</v>
      </c>
      <c r="K10" s="15" t="s">
        <v>8</v>
      </c>
      <c r="L10" s="44"/>
    </row>
    <row r="11" spans="1:12" ht="18" customHeight="1" x14ac:dyDescent="0.2">
      <c r="A11" s="2">
        <v>1</v>
      </c>
      <c r="B11" s="4" t="s">
        <v>39</v>
      </c>
      <c r="C11" s="5" t="s">
        <v>12</v>
      </c>
      <c r="D11" s="3">
        <v>47378</v>
      </c>
      <c r="E11" s="17">
        <v>1</v>
      </c>
      <c r="F11" s="18">
        <f>ROUND(((5+4+3.9+8.5+3)/100+1),3)</f>
        <v>1.244</v>
      </c>
      <c r="G11" s="16">
        <f>ROUND((D11*E11*F11),2)</f>
        <v>58938.23</v>
      </c>
      <c r="H11" s="19">
        <f>ROUND((0.19*G11*1.09*7.05*0.59621),2)*1000</f>
        <v>51305690</v>
      </c>
      <c r="I11" s="19">
        <f>ROUND((0.6*G11*1.09*4.28*0.59621),2)*1000</f>
        <v>98359850</v>
      </c>
      <c r="J11" s="19">
        <f>ROUND((0.04*G11*1.09*13.46*0.59621),2)*1000</f>
        <v>20621860</v>
      </c>
      <c r="K11" s="19">
        <f>ROUND((0.09*G11*1.09*8.42*0.59621),2)*1000-750</f>
        <v>29024600</v>
      </c>
      <c r="L11" s="20">
        <f>SUM(H11:K11)</f>
        <v>199312000</v>
      </c>
    </row>
    <row r="12" spans="1:12" ht="17.25" customHeight="1" x14ac:dyDescent="0.2">
      <c r="A12" s="45" t="s">
        <v>9</v>
      </c>
      <c r="B12" s="45"/>
      <c r="C12" s="45"/>
      <c r="D12" s="45"/>
      <c r="E12" s="45"/>
      <c r="F12" s="45"/>
      <c r="G12" s="45"/>
      <c r="H12" s="21">
        <f>H11</f>
        <v>51305690</v>
      </c>
      <c r="I12" s="21">
        <f t="shared" ref="I12:K12" si="0">I11</f>
        <v>98359850</v>
      </c>
      <c r="J12" s="21">
        <f t="shared" si="0"/>
        <v>20621860</v>
      </c>
      <c r="K12" s="21">
        <f t="shared" si="0"/>
        <v>29024600</v>
      </c>
      <c r="L12" s="21">
        <f>SUM(H12:K12)</f>
        <v>199312000</v>
      </c>
    </row>
    <row r="13" spans="1:12" x14ac:dyDescent="0.2">
      <c r="A13" s="45" t="s">
        <v>10</v>
      </c>
      <c r="B13" s="45"/>
      <c r="C13" s="45"/>
      <c r="D13" s="45"/>
      <c r="E13" s="45"/>
      <c r="F13" s="45"/>
      <c r="G13" s="45"/>
      <c r="H13" s="22">
        <f>ROUND((H12*0.18),2)</f>
        <v>9235024.1999999993</v>
      </c>
      <c r="I13" s="22">
        <f>ROUND((I12*0.18),2)</f>
        <v>17704773</v>
      </c>
      <c r="J13" s="22">
        <f>ROUND((J12*0.18),2)</f>
        <v>3711934.8</v>
      </c>
      <c r="K13" s="22">
        <f>ROUND((K12*0.18),2)</f>
        <v>5224428</v>
      </c>
      <c r="L13" s="22">
        <f>SUM(H13:K13)</f>
        <v>35876160</v>
      </c>
    </row>
    <row r="14" spans="1:12" x14ac:dyDescent="0.2">
      <c r="A14" s="45" t="s">
        <v>11</v>
      </c>
      <c r="B14" s="45"/>
      <c r="C14" s="45"/>
      <c r="D14" s="45"/>
      <c r="E14" s="45"/>
      <c r="F14" s="45"/>
      <c r="G14" s="45"/>
      <c r="H14" s="21">
        <f>H12+H13</f>
        <v>60540714.200000003</v>
      </c>
      <c r="I14" s="21">
        <f>I12+I13</f>
        <v>116064623</v>
      </c>
      <c r="J14" s="21">
        <f>J12+J13</f>
        <v>24333794.800000001</v>
      </c>
      <c r="K14" s="21">
        <f>K12+K13</f>
        <v>34249028</v>
      </c>
      <c r="L14" s="21">
        <f>SUM(H14:K14)</f>
        <v>235188160</v>
      </c>
    </row>
    <row r="15" spans="1:12" x14ac:dyDescent="0.2">
      <c r="A15" s="23"/>
      <c r="B15" s="23"/>
      <c r="C15" s="23"/>
      <c r="D15" s="23"/>
      <c r="E15" s="23"/>
      <c r="F15" s="23"/>
      <c r="G15" s="23"/>
      <c r="H15" s="24"/>
      <c r="I15" s="24"/>
      <c r="J15" s="24"/>
      <c r="K15" s="24"/>
      <c r="L15" s="24"/>
    </row>
    <row r="16" spans="1:12" s="8" customFormat="1" ht="12" customHeight="1" x14ac:dyDescent="0.2">
      <c r="A16" s="25"/>
      <c r="B16" s="26" t="s">
        <v>25</v>
      </c>
      <c r="C16" s="25"/>
      <c r="D16" s="25"/>
      <c r="E16" s="25"/>
      <c r="F16" s="25"/>
      <c r="G16" s="25"/>
      <c r="H16" s="25"/>
      <c r="I16" s="25"/>
      <c r="J16" s="25"/>
      <c r="K16" s="25"/>
    </row>
    <row r="17" spans="1:13" s="8" customFormat="1" ht="30" customHeight="1" x14ac:dyDescent="0.2">
      <c r="A17" s="27" t="s">
        <v>26</v>
      </c>
      <c r="B17" s="42" t="s">
        <v>27</v>
      </c>
      <c r="C17" s="42"/>
      <c r="D17" s="42"/>
      <c r="E17" s="42"/>
      <c r="F17" s="42"/>
      <c r="G17" s="42"/>
      <c r="H17" s="42"/>
      <c r="I17" s="42"/>
      <c r="J17" s="42"/>
      <c r="K17" s="42"/>
    </row>
    <row r="18" spans="1:13" s="28" customFormat="1" ht="7.5" customHeight="1" x14ac:dyDescent="0.2"/>
    <row r="19" spans="1:13" s="8" customFormat="1" ht="15.75" customHeight="1" x14ac:dyDescent="0.2">
      <c r="A19" s="29" t="s">
        <v>28</v>
      </c>
      <c r="B19" s="25" t="s">
        <v>29</v>
      </c>
      <c r="C19" s="25"/>
      <c r="D19" s="25"/>
      <c r="E19" s="25"/>
      <c r="F19" s="25"/>
      <c r="G19" s="25"/>
      <c r="H19" s="25"/>
      <c r="I19" s="25"/>
      <c r="J19" s="25"/>
      <c r="K19" s="25"/>
    </row>
    <row r="20" spans="1:13" s="1" customFormat="1" ht="7.5" customHeight="1" x14ac:dyDescent="0.2"/>
    <row r="21" spans="1:13" s="33" customFormat="1" ht="11.25" customHeight="1" outlineLevel="1" x14ac:dyDescent="0.2">
      <c r="A21" s="30" t="s">
        <v>13</v>
      </c>
      <c r="B21" s="31" t="s">
        <v>14</v>
      </c>
      <c r="C21" s="32"/>
      <c r="D21" s="32"/>
      <c r="E21" s="32"/>
      <c r="F21" s="32"/>
      <c r="G21" s="32"/>
      <c r="H21" s="32"/>
      <c r="I21" s="32"/>
      <c r="J21" s="32"/>
      <c r="K21" s="32"/>
    </row>
    <row r="22" spans="1:13" s="33" customFormat="1" ht="10.5" customHeight="1" outlineLevel="1" x14ac:dyDescent="0.2">
      <c r="A22" s="34" t="s">
        <v>30</v>
      </c>
      <c r="B22" s="32" t="s">
        <v>15</v>
      </c>
      <c r="C22" s="32"/>
      <c r="D22" s="32" t="s">
        <v>31</v>
      </c>
      <c r="E22" s="32"/>
      <c r="F22" s="32"/>
      <c r="G22" s="32"/>
      <c r="H22" s="32"/>
      <c r="I22" s="32"/>
      <c r="J22" s="32"/>
      <c r="K22" s="32"/>
    </row>
    <row r="23" spans="1:13" s="33" customFormat="1" ht="15" customHeight="1" outlineLevel="1" x14ac:dyDescent="0.2">
      <c r="A23" s="35" t="s">
        <v>16</v>
      </c>
      <c r="B23" s="32" t="s">
        <v>32</v>
      </c>
      <c r="C23" s="32"/>
      <c r="D23" s="32"/>
      <c r="E23" s="32"/>
      <c r="F23" s="32"/>
      <c r="G23" s="32"/>
      <c r="H23" s="32"/>
      <c r="I23" s="32"/>
      <c r="J23" s="32"/>
      <c r="K23" s="32"/>
    </row>
    <row r="24" spans="1:13" s="33" customFormat="1" ht="12.75" customHeight="1" outlineLevel="1" x14ac:dyDescent="0.2">
      <c r="A24" s="35" t="s">
        <v>16</v>
      </c>
      <c r="B24" s="32" t="s">
        <v>33</v>
      </c>
      <c r="C24" s="32"/>
      <c r="D24" s="32"/>
      <c r="E24" s="32"/>
      <c r="F24" s="32"/>
      <c r="G24" s="32"/>
      <c r="H24" s="32"/>
      <c r="I24" s="32"/>
      <c r="J24" s="32"/>
      <c r="K24" s="32"/>
    </row>
    <row r="25" spans="1:13" s="33" customFormat="1" ht="15.75" customHeight="1" outlineLevel="1" x14ac:dyDescent="0.2">
      <c r="A25" s="35" t="s">
        <v>16</v>
      </c>
      <c r="B25" s="32" t="s">
        <v>17</v>
      </c>
      <c r="C25" s="32"/>
      <c r="D25" s="32"/>
      <c r="E25" s="32"/>
      <c r="F25" s="32"/>
      <c r="G25" s="32"/>
      <c r="H25" s="32"/>
      <c r="I25" s="32"/>
      <c r="J25" s="32"/>
      <c r="K25" s="32"/>
    </row>
    <row r="26" spans="1:13" s="33" customFormat="1" ht="15.75" hidden="1" customHeight="1" outlineLevel="1" x14ac:dyDescent="0.2">
      <c r="A26" s="35" t="s">
        <v>16</v>
      </c>
      <c r="B26" s="32" t="s">
        <v>34</v>
      </c>
      <c r="C26" s="32"/>
      <c r="D26" s="32"/>
      <c r="E26" s="32"/>
      <c r="F26" s="32"/>
      <c r="G26" s="32"/>
      <c r="H26" s="32"/>
      <c r="I26" s="32"/>
      <c r="J26" s="32"/>
      <c r="K26" s="32"/>
    </row>
    <row r="27" spans="1:13" s="33" customFormat="1" ht="15.75" hidden="1" customHeight="1" outlineLevel="1" x14ac:dyDescent="0.2">
      <c r="A27" s="35" t="s">
        <v>16</v>
      </c>
      <c r="B27" s="32" t="s">
        <v>18</v>
      </c>
      <c r="C27" s="32"/>
      <c r="D27" s="32"/>
      <c r="E27" s="32"/>
      <c r="F27" s="32"/>
      <c r="G27" s="32"/>
      <c r="H27" s="32"/>
      <c r="I27" s="32"/>
      <c r="J27" s="32"/>
      <c r="K27" s="32"/>
    </row>
    <row r="28" spans="1:13" s="33" customFormat="1" ht="12.75" customHeight="1" outlineLevel="1" x14ac:dyDescent="0.2">
      <c r="A28" s="35" t="s">
        <v>16</v>
      </c>
      <c r="B28" s="32" t="s">
        <v>35</v>
      </c>
      <c r="C28" s="32"/>
      <c r="D28" s="32"/>
      <c r="E28" s="32"/>
      <c r="F28" s="32"/>
      <c r="G28" s="32"/>
      <c r="H28" s="32"/>
      <c r="I28" s="32"/>
      <c r="J28" s="32"/>
      <c r="K28" s="32"/>
    </row>
    <row r="29" spans="1:13" s="33" customFormat="1" ht="15.75" customHeight="1" outlineLevel="1" x14ac:dyDescent="0.2">
      <c r="A29" s="35" t="s">
        <v>16</v>
      </c>
      <c r="B29" s="32" t="s">
        <v>36</v>
      </c>
      <c r="C29" s="32"/>
      <c r="D29" s="32"/>
      <c r="E29" s="32"/>
      <c r="F29" s="32"/>
      <c r="G29" s="32"/>
      <c r="H29" s="32"/>
      <c r="I29" s="32"/>
      <c r="J29" s="32"/>
      <c r="K29" s="32"/>
    </row>
    <row r="30" spans="1:13" ht="12.75" customHeight="1" x14ac:dyDescent="0.2"/>
    <row r="31" spans="1:13" s="48" customFormat="1" ht="15.75" x14ac:dyDescent="0.25">
      <c r="B31" s="49" t="s">
        <v>40</v>
      </c>
      <c r="C31" s="49"/>
      <c r="D31" s="49"/>
      <c r="E31" s="50"/>
      <c r="F31" s="49"/>
      <c r="H31" s="50"/>
      <c r="I31" s="50"/>
      <c r="J31" s="49" t="s">
        <v>41</v>
      </c>
    </row>
    <row r="32" spans="1:13" s="52" customFormat="1" outlineLevel="1" x14ac:dyDescent="0.2">
      <c r="A32" s="51"/>
      <c r="B32" s="51"/>
      <c r="C32" s="51"/>
      <c r="D32" s="51"/>
      <c r="E32" s="51"/>
      <c r="F32" s="51"/>
      <c r="H32" s="53"/>
      <c r="I32" s="53"/>
      <c r="J32" s="51"/>
      <c r="K32" s="53"/>
      <c r="L32" s="53"/>
      <c r="M32" s="54"/>
    </row>
    <row r="33" spans="1:13" s="48" customFormat="1" ht="15.75" x14ac:dyDescent="0.25">
      <c r="B33" s="49" t="s">
        <v>42</v>
      </c>
      <c r="C33" s="49"/>
      <c r="D33" s="49"/>
      <c r="E33" s="50"/>
      <c r="F33" s="49"/>
      <c r="H33" s="50"/>
      <c r="I33" s="50"/>
      <c r="J33" s="49" t="s">
        <v>43</v>
      </c>
    </row>
    <row r="34" spans="1:13" s="52" customFormat="1" outlineLevel="1" x14ac:dyDescent="0.2">
      <c r="A34" s="51"/>
      <c r="B34" s="51"/>
      <c r="C34" s="51"/>
      <c r="D34" s="51"/>
      <c r="E34" s="51"/>
      <c r="F34" s="51"/>
      <c r="H34" s="53"/>
      <c r="I34" s="53"/>
      <c r="J34" s="51"/>
      <c r="K34" s="53"/>
      <c r="L34" s="53"/>
      <c r="M34" s="54"/>
    </row>
    <row r="35" spans="1:13" s="48" customFormat="1" ht="15.75" x14ac:dyDescent="0.25">
      <c r="B35" s="49" t="s">
        <v>44</v>
      </c>
      <c r="C35" s="49"/>
      <c r="D35" s="49"/>
      <c r="E35" s="50"/>
      <c r="F35" s="49"/>
      <c r="H35" s="50"/>
      <c r="I35" s="50"/>
      <c r="J35" s="49" t="s">
        <v>45</v>
      </c>
    </row>
    <row r="36" spans="1:13" s="48" customFormat="1" ht="12.75" customHeight="1" x14ac:dyDescent="0.25">
      <c r="B36" s="49"/>
      <c r="C36" s="49"/>
      <c r="D36" s="49"/>
      <c r="E36" s="50"/>
      <c r="F36" s="49"/>
      <c r="H36" s="50"/>
      <c r="I36" s="50"/>
      <c r="J36" s="49"/>
    </row>
    <row r="37" spans="1:13" s="48" customFormat="1" ht="15.75" x14ac:dyDescent="0.25">
      <c r="B37" s="49" t="s">
        <v>46</v>
      </c>
      <c r="C37" s="49"/>
      <c r="D37" s="49"/>
      <c r="E37" s="50"/>
      <c r="F37" s="49"/>
      <c r="H37" s="50"/>
      <c r="I37" s="50"/>
      <c r="J37" s="49" t="s">
        <v>47</v>
      </c>
    </row>
  </sheetData>
  <mergeCells count="17">
    <mergeCell ref="B17:K17"/>
    <mergeCell ref="G9:G10"/>
    <mergeCell ref="H9:K9"/>
    <mergeCell ref="L9:L10"/>
    <mergeCell ref="A12:G12"/>
    <mergeCell ref="A13:G13"/>
    <mergeCell ref="A14:G14"/>
    <mergeCell ref="A1:L1"/>
    <mergeCell ref="A3:L3"/>
    <mergeCell ref="A4:L4"/>
    <mergeCell ref="A5:J5"/>
    <mergeCell ref="A9:A10"/>
    <mergeCell ref="B9:B10"/>
    <mergeCell ref="C9:C10"/>
    <mergeCell ref="D9:D10"/>
    <mergeCell ref="E9:E10"/>
    <mergeCell ref="F9:F10"/>
  </mergeCells>
  <pageMargins left="0.23622047244094491" right="0.23622047244094491" top="0.74803149606299213" bottom="0.74803149606299213" header="0" footer="0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Стеценко Лариса Викторовна</cp:lastModifiedBy>
  <cp:lastPrinted>2016-12-09T04:35:11Z</cp:lastPrinted>
  <dcterms:created xsi:type="dcterms:W3CDTF">2016-12-08T07:42:52Z</dcterms:created>
  <dcterms:modified xsi:type="dcterms:W3CDTF">2016-12-09T04:35:30Z</dcterms:modified>
</cp:coreProperties>
</file>