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ектные" sheetId="2" r:id="rId1"/>
  </sheets>
  <definedNames>
    <definedName name="_xlnm.Print_Area" localSheetId="0">проектные!$A$1:$AI$44</definedName>
  </definedNames>
  <calcPr calcId="145621" refMode="R1C1"/>
</workbook>
</file>

<file path=xl/calcChain.xml><?xml version="1.0" encoding="utf-8"?>
<calcChain xmlns="http://schemas.openxmlformats.org/spreadsheetml/2006/main">
  <c r="W13" i="2" l="1"/>
  <c r="Z13" i="2" s="1"/>
  <c r="AD13" i="2" s="1"/>
  <c r="U10" i="2"/>
  <c r="Z10" i="2" s="1"/>
  <c r="AD10" i="2" s="1"/>
  <c r="O16" i="2"/>
  <c r="U7" i="2"/>
  <c r="Z7" i="2" l="1"/>
  <c r="AD7" i="2" s="1"/>
  <c r="Z16" i="2" l="1"/>
  <c r="AD16" i="2" l="1"/>
  <c r="Z18" i="2" s="1"/>
  <c r="Z19" i="2" l="1"/>
  <c r="Z20" i="2" l="1"/>
</calcChain>
</file>

<file path=xl/sharedStrings.xml><?xml version="1.0" encoding="utf-8"?>
<sst xmlns="http://schemas.openxmlformats.org/spreadsheetml/2006/main" count="72" uniqueCount="31">
  <si>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</si>
  <si>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</si>
  <si>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</si>
  <si>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</si>
  <si>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</si>
  <si>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</si>
  <si>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</si>
  <si>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</si>
  <si>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</si>
  <si>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</si>
  <si>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</si>
  <si>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</si>
  <si>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</si>
  <si>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18 п.2
Прим. 2.8.2.9                                Методические указания от 29.12.2009г. п.3.11</t>
  </si>
  <si>
    <t>Справочник базовых цен на проектные работы для строительства КИСиС. Москва 2012 г.
Табл. 37 п.2
Прим. 2.8.7.1</t>
  </si>
  <si>
    <t>Справочник базовых цен на проектные работы для строительства КИСиС. Москва 2012 г.
Табл. 18 п.8
Прим. 2.8.2.9</t>
  </si>
  <si>
    <t>3</t>
  </si>
  <si>
    <t>)</t>
  </si>
  <si>
    <t>(</t>
  </si>
  <si>
    <t>+</t>
  </si>
  <si>
    <t>4</t>
  </si>
  <si>
    <t>Рабочий проект ВЛ-6 (10) кВ</t>
  </si>
  <si>
    <t>Рабочий проект  ВЛ-0,4 кВ</t>
  </si>
  <si>
    <t>Рабочий проект  КТП (МТП)</t>
  </si>
  <si>
    <t>Рабочий проект  КЛ до 35 кВ</t>
  </si>
  <si>
    <t>Справочник базовых цен на проектные работы для строительства КИСиС. Москва 2012 г.
Табл. 17 п.2
Прим. 2.8.1.1                                Методические указания от 29.12.2009г. п.3.11</t>
  </si>
  <si>
    <t>Стоимость (тыс.руб.) в ценах 3 кв 2015 г.</t>
  </si>
  <si>
    <t xml:space="preserve">1,15 - коэф. по прим. 2.8.2.9,
0,7 - стадия РД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3,84- прилож.3 к письму Минстроя России от 13.08.2015 г. №25760-ЮР/08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</si>
  <si>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3,84- прилож.3 к письму Минстроя России от 13.08.2015 г. №25760-ЮР/08                                                                                  </t>
  </si>
  <si>
    <t xml:space="preserve">1,4 и 1,1 - коэф. по прим. 2.8.1.1,
0,7 - стадия РД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3,84- прилож.3 к письму Минстроя России от 13.08.2015 г. №25760-ЮР/08                                                                       </t>
  </si>
  <si>
    <t xml:space="preserve">где: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3,84- прилож.3 к письму Минстроя России от 13.08.2015 г. №25760-ЮР/08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</si>
</sst>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5" fontId="2" fillId="0" borderId="8" xfId="0" applyNumberFormat="1" applyFont="1" applyBorder="1" applyAlignment="1">
      <alignment vertical="top"/>
    </xf>
    <xf numFmtId="0" fontId="2" fillId="0" borderId="11" xfId="0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top"/>
    </xf>
    <xf numFmtId="0" fontId="2" fillId="0" borderId="9" xfId="0" applyFont="1" applyBorder="1" applyAlignment="1">
      <alignment vertical="top"/>
    </xf>
    <xf numFmtId="165" fontId="2" fillId="0" borderId="15" xfId="0" applyNumberFormat="1" applyFont="1" applyBorder="1" applyAlignment="1">
      <alignment vertical="center"/>
    </xf>
    <xf numFmtId="165" fontId="2" fillId="0" borderId="15" xfId="0" applyNumberFormat="1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65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top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3" xfId="1" applyNumberFormat="1" applyFont="1" applyBorder="1" applyAlignment="1">
      <alignment horizontal="center" vertical="center"/>
    </xf>
    <xf numFmtId="43" fontId="2" fillId="0" borderId="4" xfId="1" applyNumberFormat="1" applyFont="1" applyBorder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1"/>
  <sheetViews>
    <sheetView tabSelected="1" view="pageBreakPreview" zoomScale="85" zoomScaleNormal="100" zoomScaleSheetLayoutView="85" workbookViewId="0">
      <selection activeCell="AG17" sqref="AG17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51.85546875" style="1" customWidth="1"/>
    <col min="4" max="4" width="1.42578125" style="3" customWidth="1"/>
    <col min="5" max="5" width="5.42578125" style="40" customWidth="1"/>
    <col min="6" max="6" width="2.28515625" style="40" customWidth="1"/>
    <col min="7" max="7" width="4.140625" style="40" customWidth="1"/>
    <col min="8" max="8" width="5" style="3" customWidth="1"/>
    <col min="9" max="9" width="4.7109375" style="40" customWidth="1"/>
    <col min="10" max="10" width="2.28515625" style="40" customWidth="1"/>
    <col min="11" max="11" width="4" style="40" customWidth="1"/>
    <col min="12" max="12" width="1.42578125" style="3" customWidth="1"/>
    <col min="13" max="13" width="5.85546875" style="30" customWidth="1"/>
    <col min="14" max="14" width="1.42578125" style="30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30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4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1" width="16.5703125" style="1" customWidth="1"/>
    <col min="32" max="39" width="9.140625" style="1"/>
    <col min="40" max="40" width="9.42578125" style="1" bestFit="1" customWidth="1"/>
    <col min="41" max="16384" width="9.140625" style="1"/>
  </cols>
  <sheetData>
    <row r="2" spans="1:40" x14ac:dyDescent="0.25">
      <c r="A2" s="84" t="s">
        <v>11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B2" s="3"/>
      <c r="AD2" s="3"/>
      <c r="AE2" s="3"/>
    </row>
    <row r="3" spans="1:40" x14ac:dyDescent="0.25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B3" s="3"/>
      <c r="AD3" s="3"/>
      <c r="AE3" s="3"/>
    </row>
    <row r="4" spans="1:40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B4" s="3"/>
      <c r="AD4" s="3"/>
      <c r="AE4" s="3"/>
    </row>
    <row r="6" spans="1:40" s="3" customFormat="1" ht="85.5" customHeight="1" x14ac:dyDescent="0.25">
      <c r="A6" s="2" t="s">
        <v>0</v>
      </c>
      <c r="B6" s="2" t="s">
        <v>3</v>
      </c>
      <c r="C6" s="2" t="s">
        <v>4</v>
      </c>
      <c r="D6" s="85" t="s">
        <v>2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7"/>
      <c r="Z6" s="85" t="s">
        <v>26</v>
      </c>
      <c r="AA6" s="86"/>
      <c r="AB6" s="86"/>
      <c r="AC6" s="86"/>
      <c r="AD6" s="87"/>
      <c r="AE6" s="10"/>
    </row>
    <row r="7" spans="1:40" s="33" customFormat="1" ht="18" customHeight="1" x14ac:dyDescent="0.25">
      <c r="A7" s="88">
        <v>1</v>
      </c>
      <c r="B7" s="91" t="s">
        <v>21</v>
      </c>
      <c r="C7" s="52" t="s">
        <v>15</v>
      </c>
      <c r="D7" s="34" t="s">
        <v>18</v>
      </c>
      <c r="E7" s="41">
        <v>6.11</v>
      </c>
      <c r="F7" s="41" t="s">
        <v>19</v>
      </c>
      <c r="G7" s="41" t="s">
        <v>18</v>
      </c>
      <c r="H7" s="17">
        <v>2.98</v>
      </c>
      <c r="I7" s="17" t="s">
        <v>7</v>
      </c>
      <c r="J7" s="17">
        <v>1</v>
      </c>
      <c r="K7" s="17" t="s">
        <v>17</v>
      </c>
      <c r="L7" s="17" t="s">
        <v>7</v>
      </c>
      <c r="M7" s="42">
        <v>1.1499999999999999</v>
      </c>
      <c r="N7" s="42" t="s">
        <v>7</v>
      </c>
      <c r="O7" s="42">
        <v>0.7</v>
      </c>
      <c r="P7" s="42" t="s">
        <v>7</v>
      </c>
      <c r="Q7" s="43">
        <v>1.3</v>
      </c>
      <c r="R7" s="42" t="s">
        <v>7</v>
      </c>
      <c r="S7" s="42">
        <v>1.2</v>
      </c>
      <c r="T7" s="17" t="s">
        <v>8</v>
      </c>
      <c r="U7" s="44">
        <f>(E7+(H7*J7))*M7*O7*Q7*S7</f>
        <v>11.415221999999996</v>
      </c>
      <c r="V7" s="35"/>
      <c r="W7" s="35"/>
      <c r="X7" s="35"/>
      <c r="Y7" s="36"/>
      <c r="Z7" s="20">
        <f>U7</f>
        <v>11.415221999999996</v>
      </c>
      <c r="AA7" s="17" t="s">
        <v>7</v>
      </c>
      <c r="AB7" s="21">
        <v>3.84</v>
      </c>
      <c r="AC7" s="17" t="s">
        <v>8</v>
      </c>
      <c r="AD7" s="22">
        <f>Z7*AB7</f>
        <v>43.834452479999982</v>
      </c>
      <c r="AE7" s="10"/>
    </row>
    <row r="8" spans="1:40" s="33" customFormat="1" ht="16.5" customHeight="1" x14ac:dyDescent="0.25">
      <c r="A8" s="89"/>
      <c r="B8" s="92"/>
      <c r="C8" s="94"/>
      <c r="D8" s="55" t="s">
        <v>9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7"/>
      <c r="Z8" s="78"/>
      <c r="AA8" s="79"/>
      <c r="AB8" s="79"/>
      <c r="AC8" s="79"/>
      <c r="AD8" s="80"/>
      <c r="AE8" s="10"/>
    </row>
    <row r="9" spans="1:40" s="33" customFormat="1" ht="81" customHeight="1" x14ac:dyDescent="0.25">
      <c r="A9" s="90"/>
      <c r="B9" s="93"/>
      <c r="C9" s="61"/>
      <c r="D9" s="58" t="s">
        <v>27</v>
      </c>
      <c r="E9" s="59"/>
      <c r="F9" s="59"/>
      <c r="G9" s="59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6"/>
      <c r="Z9" s="81"/>
      <c r="AA9" s="82"/>
      <c r="AB9" s="82"/>
      <c r="AC9" s="82"/>
      <c r="AD9" s="83"/>
      <c r="AE9" s="10"/>
    </row>
    <row r="10" spans="1:40" ht="18.75" customHeight="1" x14ac:dyDescent="0.25">
      <c r="A10" s="49" t="s">
        <v>12</v>
      </c>
      <c r="B10" s="52" t="s">
        <v>22</v>
      </c>
      <c r="C10" s="52" t="s">
        <v>13</v>
      </c>
      <c r="D10" s="16" t="s">
        <v>18</v>
      </c>
      <c r="E10" s="17">
        <v>3.47</v>
      </c>
      <c r="F10" s="17" t="s">
        <v>19</v>
      </c>
      <c r="G10" s="17" t="s">
        <v>18</v>
      </c>
      <c r="H10" s="17">
        <v>2.68</v>
      </c>
      <c r="I10" s="17" t="s">
        <v>7</v>
      </c>
      <c r="J10" s="17">
        <v>1</v>
      </c>
      <c r="K10" s="17" t="s">
        <v>17</v>
      </c>
      <c r="L10" s="17" t="s">
        <v>7</v>
      </c>
      <c r="M10" s="17">
        <v>1.1499999999999999</v>
      </c>
      <c r="N10" s="17" t="s">
        <v>7</v>
      </c>
      <c r="O10" s="17">
        <v>0.7</v>
      </c>
      <c r="P10" s="17" t="s">
        <v>7</v>
      </c>
      <c r="Q10" s="28">
        <v>1.3</v>
      </c>
      <c r="R10" s="17" t="s">
        <v>7</v>
      </c>
      <c r="S10" s="17">
        <v>1.2</v>
      </c>
      <c r="T10" s="17" t="s">
        <v>8</v>
      </c>
      <c r="U10" s="44">
        <f>(E10+(H10*J10))*M10*O10*Q10*S10</f>
        <v>7.7231699999999988</v>
      </c>
      <c r="V10" s="17"/>
      <c r="W10" s="17"/>
      <c r="X10" s="17"/>
      <c r="Y10" s="24"/>
      <c r="Z10" s="39">
        <f>U10</f>
        <v>7.7231699999999988</v>
      </c>
      <c r="AA10" s="18" t="s">
        <v>7</v>
      </c>
      <c r="AB10" s="12">
        <v>3.84</v>
      </c>
      <c r="AC10" s="18" t="s">
        <v>8</v>
      </c>
      <c r="AD10" s="27">
        <f>Z10*AB10</f>
        <v>29.656972799999995</v>
      </c>
      <c r="AE10" s="12"/>
      <c r="AI10" s="5"/>
      <c r="AL10" s="7"/>
      <c r="AM10" s="6"/>
      <c r="AN10" s="8"/>
    </row>
    <row r="11" spans="1:40" ht="14.25" customHeight="1" x14ac:dyDescent="0.25">
      <c r="A11" s="50"/>
      <c r="B11" s="53"/>
      <c r="C11" s="53"/>
      <c r="D11" s="55" t="s">
        <v>9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7"/>
      <c r="Z11" s="23"/>
      <c r="AA11" s="15"/>
      <c r="AB11" s="11"/>
      <c r="AC11" s="15"/>
      <c r="AD11" s="26"/>
      <c r="AE11" s="11"/>
    </row>
    <row r="12" spans="1:40" ht="78" customHeight="1" x14ac:dyDescent="0.25">
      <c r="A12" s="51"/>
      <c r="B12" s="54"/>
      <c r="C12" s="54"/>
      <c r="D12" s="58" t="s">
        <v>28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60"/>
      <c r="Z12" s="25"/>
      <c r="AA12" s="18"/>
      <c r="AB12" s="12"/>
      <c r="AC12" s="18"/>
      <c r="AD12" s="27"/>
      <c r="AE12" s="12"/>
      <c r="AI12" s="5"/>
      <c r="AL12" s="7"/>
      <c r="AM12" s="6"/>
      <c r="AN12" s="8"/>
    </row>
    <row r="13" spans="1:40" ht="18.75" customHeight="1" x14ac:dyDescent="0.25">
      <c r="A13" s="49" t="s">
        <v>16</v>
      </c>
      <c r="B13" s="52" t="s">
        <v>24</v>
      </c>
      <c r="C13" s="52" t="s">
        <v>25</v>
      </c>
      <c r="D13" s="16" t="s">
        <v>18</v>
      </c>
      <c r="E13" s="17">
        <v>7.7629999999999999</v>
      </c>
      <c r="F13" s="17" t="s">
        <v>19</v>
      </c>
      <c r="G13" s="17" t="s">
        <v>18</v>
      </c>
      <c r="H13" s="17">
        <v>4.2000000000000003E-2</v>
      </c>
      <c r="I13" s="17" t="s">
        <v>7</v>
      </c>
      <c r="J13" s="17">
        <v>1</v>
      </c>
      <c r="K13" s="17" t="s">
        <v>17</v>
      </c>
      <c r="L13" s="17" t="s">
        <v>7</v>
      </c>
      <c r="M13" s="17">
        <v>1.4</v>
      </c>
      <c r="N13" s="1" t="s">
        <v>7</v>
      </c>
      <c r="O13" s="40">
        <v>1.1000000000000001</v>
      </c>
      <c r="P13" s="17" t="s">
        <v>7</v>
      </c>
      <c r="Q13" s="17">
        <v>0.7</v>
      </c>
      <c r="R13" s="17" t="s">
        <v>7</v>
      </c>
      <c r="S13" s="28">
        <v>1.3</v>
      </c>
      <c r="T13" s="17" t="s">
        <v>7</v>
      </c>
      <c r="U13" s="17">
        <v>1.2</v>
      </c>
      <c r="V13" s="17" t="s">
        <v>8</v>
      </c>
      <c r="W13" s="17">
        <f>(E13+(H13*J13))*M13*O13*Q13*S13*U13</f>
        <v>13.125512399999998</v>
      </c>
      <c r="X13" s="17"/>
      <c r="Y13" s="24"/>
      <c r="Z13" s="20">
        <f>W13</f>
        <v>13.125512399999998</v>
      </c>
      <c r="AA13" s="17" t="s">
        <v>7</v>
      </c>
      <c r="AB13" s="21">
        <v>3.84</v>
      </c>
      <c r="AC13" s="17" t="s">
        <v>8</v>
      </c>
      <c r="AD13" s="22">
        <f>Z13*AB13</f>
        <v>50.401967615999993</v>
      </c>
      <c r="AE13" s="12"/>
      <c r="AI13" s="5"/>
      <c r="AL13" s="7"/>
      <c r="AM13" s="6"/>
      <c r="AN13" s="8"/>
    </row>
    <row r="14" spans="1:40" ht="14.25" customHeight="1" x14ac:dyDescent="0.25">
      <c r="A14" s="50"/>
      <c r="B14" s="53"/>
      <c r="C14" s="53"/>
      <c r="D14" s="55" t="s">
        <v>9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7"/>
      <c r="Z14" s="23"/>
      <c r="AA14" s="15"/>
      <c r="AB14" s="11"/>
      <c r="AC14" s="15"/>
      <c r="AD14" s="26"/>
      <c r="AE14" s="11"/>
    </row>
    <row r="15" spans="1:40" ht="78" customHeight="1" x14ac:dyDescent="0.25">
      <c r="A15" s="51"/>
      <c r="B15" s="54"/>
      <c r="C15" s="54"/>
      <c r="D15" s="58" t="s">
        <v>29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60"/>
      <c r="Z15" s="45"/>
      <c r="AA15" s="46"/>
      <c r="AB15" s="47"/>
      <c r="AC15" s="46"/>
      <c r="AD15" s="48"/>
      <c r="AE15" s="12"/>
      <c r="AI15" s="5"/>
      <c r="AL15" s="7"/>
      <c r="AM15" s="6"/>
      <c r="AN15" s="8"/>
    </row>
    <row r="16" spans="1:40" ht="18" customHeight="1" x14ac:dyDescent="0.25">
      <c r="A16" s="49" t="s">
        <v>20</v>
      </c>
      <c r="B16" s="52" t="s">
        <v>23</v>
      </c>
      <c r="C16" s="62" t="s">
        <v>14</v>
      </c>
      <c r="D16" s="38"/>
      <c r="E16" s="17">
        <v>20.8</v>
      </c>
      <c r="F16" s="17" t="s">
        <v>7</v>
      </c>
      <c r="G16" s="17">
        <v>0.7</v>
      </c>
      <c r="H16" s="17" t="s">
        <v>7</v>
      </c>
      <c r="I16" s="17">
        <v>0.5</v>
      </c>
      <c r="J16" s="17" t="s">
        <v>7</v>
      </c>
      <c r="K16" s="28">
        <v>1.3</v>
      </c>
      <c r="L16" s="3" t="s">
        <v>7</v>
      </c>
      <c r="M16" s="30">
        <v>0.2</v>
      </c>
      <c r="N16" s="17" t="s">
        <v>8</v>
      </c>
      <c r="O16" s="44">
        <f>E16*K16*I16*G16*M16</f>
        <v>1.8928000000000003</v>
      </c>
      <c r="T16" s="17"/>
      <c r="U16" s="17"/>
      <c r="V16" s="37"/>
      <c r="W16" s="37"/>
      <c r="X16" s="31"/>
      <c r="Y16" s="32"/>
      <c r="Z16" s="20">
        <f>O16</f>
        <v>1.8928000000000003</v>
      </c>
      <c r="AA16" s="17" t="s">
        <v>7</v>
      </c>
      <c r="AB16" s="21">
        <v>3.84</v>
      </c>
      <c r="AC16" s="17" t="s">
        <v>8</v>
      </c>
      <c r="AD16" s="22">
        <f>Z16*AB16</f>
        <v>7.268352000000001</v>
      </c>
      <c r="AE16" s="12"/>
      <c r="AI16" s="5"/>
      <c r="AL16" s="7"/>
      <c r="AM16" s="6"/>
      <c r="AN16" s="8"/>
    </row>
    <row r="17" spans="1:40" ht="94.5" customHeight="1" x14ac:dyDescent="0.25">
      <c r="A17" s="66"/>
      <c r="B17" s="61"/>
      <c r="C17" s="63"/>
      <c r="D17" s="64" t="s">
        <v>30</v>
      </c>
      <c r="E17" s="65"/>
      <c r="F17" s="65"/>
      <c r="G17" s="65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7"/>
      <c r="Z17" s="25"/>
      <c r="AA17" s="18"/>
      <c r="AB17" s="12"/>
      <c r="AC17" s="18"/>
      <c r="AD17" s="27"/>
      <c r="AE17" s="12"/>
      <c r="AI17" s="5"/>
      <c r="AL17" s="7"/>
      <c r="AM17" s="6"/>
      <c r="AN17" s="8"/>
    </row>
    <row r="18" spans="1:40" x14ac:dyDescent="0.25">
      <c r="A18" s="4"/>
      <c r="B18" s="4" t="s">
        <v>10</v>
      </c>
      <c r="C18" s="9"/>
      <c r="D18" s="62"/>
      <c r="E18" s="62"/>
      <c r="F18" s="62"/>
      <c r="G18" s="62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67">
        <f>AD13+AD16+AD7</f>
        <v>101.50477209599998</v>
      </c>
      <c r="AA18" s="68"/>
      <c r="AB18" s="68"/>
      <c r="AC18" s="68"/>
      <c r="AD18" s="69"/>
      <c r="AE18" s="11"/>
    </row>
    <row r="19" spans="1:40" x14ac:dyDescent="0.25">
      <c r="A19" s="4"/>
      <c r="B19" s="9" t="s">
        <v>5</v>
      </c>
      <c r="C19" s="19"/>
      <c r="D19" s="77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5"/>
      <c r="Z19" s="70">
        <f>Z18*1000</f>
        <v>101504.77209599999</v>
      </c>
      <c r="AA19" s="71"/>
      <c r="AB19" s="71"/>
      <c r="AC19" s="71"/>
      <c r="AD19" s="72"/>
      <c r="AE19" s="11"/>
    </row>
    <row r="20" spans="1:40" x14ac:dyDescent="0.25">
      <c r="A20" s="4"/>
      <c r="B20" s="9" t="s">
        <v>6</v>
      </c>
      <c r="C20" s="13"/>
      <c r="D20" s="77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5"/>
      <c r="Z20" s="73">
        <f>Z19</f>
        <v>101504.77209599999</v>
      </c>
      <c r="AA20" s="74"/>
      <c r="AB20" s="74"/>
      <c r="AC20" s="74"/>
      <c r="AD20" s="75"/>
      <c r="AE20" s="11"/>
    </row>
    <row r="21" spans="1:40" x14ac:dyDescent="0.25">
      <c r="AE21" s="29"/>
    </row>
  </sheetData>
  <mergeCells count="31">
    <mergeCell ref="Z8:AD9"/>
    <mergeCell ref="A2:Z2"/>
    <mergeCell ref="A3:Z3"/>
    <mergeCell ref="A4:Z4"/>
    <mergeCell ref="D6:Y6"/>
    <mergeCell ref="Z6:AD6"/>
    <mergeCell ref="A7:A9"/>
    <mergeCell ref="B7:B9"/>
    <mergeCell ref="C7:C9"/>
    <mergeCell ref="D8:Y8"/>
    <mergeCell ref="D9:Y9"/>
    <mergeCell ref="Z19:AD19"/>
    <mergeCell ref="Z20:AD20"/>
    <mergeCell ref="D18:Y18"/>
    <mergeCell ref="D19:Y19"/>
    <mergeCell ref="D20:Y20"/>
    <mergeCell ref="B16:B17"/>
    <mergeCell ref="C16:C17"/>
    <mergeCell ref="D17:Y17"/>
    <mergeCell ref="A16:A17"/>
    <mergeCell ref="Z18:AD18"/>
    <mergeCell ref="D15:Y15"/>
    <mergeCell ref="D14:Y14"/>
    <mergeCell ref="C13:C15"/>
    <mergeCell ref="B13:B15"/>
    <mergeCell ref="A13:A15"/>
    <mergeCell ref="A10:A12"/>
    <mergeCell ref="B10:B12"/>
    <mergeCell ref="C10:C12"/>
    <mergeCell ref="D11:Y11"/>
    <mergeCell ref="D12:Y12"/>
  </mergeCells>
  <pageMargins left="0.56000000000000005" right="0.17" top="0.19" bottom="0.17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2015-09-30T04:43:45Z</dcterms:modified>
</cp:coreProperties>
</file>