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-105" windowWidth="23790" windowHeight="7575"/>
  </bookViews>
  <sheets>
    <sheet name="Лист1" sheetId="1" r:id="rId1"/>
  </sheets>
  <definedNames>
    <definedName name="_xlnm.Print_Area" localSheetId="0">Лист1!$A$1:$E$69</definedName>
  </definedNames>
  <calcPr calcId="144525"/>
</workbook>
</file>

<file path=xl/calcChain.xml><?xml version="1.0" encoding="utf-8"?>
<calcChain xmlns="http://schemas.openxmlformats.org/spreadsheetml/2006/main">
  <c r="D25" i="1" l="1"/>
  <c r="D24" i="1"/>
  <c r="D22" i="1"/>
  <c r="D11" i="1" l="1"/>
  <c r="D12" i="1" s="1"/>
  <c r="D13" i="1"/>
  <c r="D14" i="1"/>
  <c r="D15" i="1"/>
  <c r="D16" i="1"/>
  <c r="D18" i="1"/>
  <c r="D30" i="1"/>
  <c r="D31" i="1"/>
  <c r="D48" i="1"/>
</calcChain>
</file>

<file path=xl/sharedStrings.xml><?xml version="1.0" encoding="utf-8"?>
<sst xmlns="http://schemas.openxmlformats.org/spreadsheetml/2006/main" count="190" uniqueCount="106">
  <si>
    <t xml:space="preserve">Тип оборудования </t>
  </si>
  <si>
    <t>Марка оборудования</t>
  </si>
  <si>
    <t>Ед. изм.</t>
  </si>
  <si>
    <t>Кол-во</t>
  </si>
  <si>
    <t>Примечание</t>
  </si>
  <si>
    <t>Однофазный учет</t>
  </si>
  <si>
    <t>Счётчик однофазный</t>
  </si>
  <si>
    <t>шт.</t>
  </si>
  <si>
    <t>Кабель (изолированный ввод в дом)</t>
  </si>
  <si>
    <t>СИП-2а 2*16 мм.</t>
  </si>
  <si>
    <t>м.</t>
  </si>
  <si>
    <t>Разделение вводов</t>
  </si>
  <si>
    <t>Лента металлическая 0,7x20</t>
  </si>
  <si>
    <t>F-207</t>
  </si>
  <si>
    <t>Кронштейн анкерный на опору</t>
  </si>
  <si>
    <t>CA 16</t>
  </si>
  <si>
    <t>Зажим анкерный (для СИП)</t>
  </si>
  <si>
    <t>DN 123</t>
  </si>
  <si>
    <t>Скрепа для фиксации ленты</t>
  </si>
  <si>
    <t>NB 20</t>
  </si>
  <si>
    <t>Сжим</t>
  </si>
  <si>
    <t>У-733М</t>
  </si>
  <si>
    <t>Зажим прокалывающий</t>
  </si>
  <si>
    <t>SLIP 12.1</t>
  </si>
  <si>
    <t>Крюк с резьбой</t>
  </si>
  <si>
    <t>ВТ 8</t>
  </si>
  <si>
    <t>Трехфазный учет</t>
  </si>
  <si>
    <t xml:space="preserve">Счётчик трехфазный </t>
  </si>
  <si>
    <t>Трансформаторы тока 0,4кВ 200/5</t>
  </si>
  <si>
    <t>Т-0,66кВ 200/5; 5ВА; 0,5S</t>
  </si>
  <si>
    <t>ИК (испытательная коробка "ЛИМГ")</t>
  </si>
  <si>
    <t>ЛИМГ.301591.009</t>
  </si>
  <si>
    <t>Анкерный клиновой зажим</t>
  </si>
  <si>
    <t>Анкерный кронштейн</t>
  </si>
  <si>
    <t>СА-16</t>
  </si>
  <si>
    <t xml:space="preserve">Сжим </t>
  </si>
  <si>
    <t>Бугель для фиксации ленты</t>
  </si>
  <si>
    <t>NC 20</t>
  </si>
  <si>
    <t>Кабель для вторичных цепей</t>
  </si>
  <si>
    <t>ВВГ нг 3*2,5</t>
  </si>
  <si>
    <t>Оборудование для ТП</t>
  </si>
  <si>
    <t>Трехфазные счетчики полукосвенного включения</t>
  </si>
  <si>
    <t>Для УСПД и учетов до 5 шт.</t>
  </si>
  <si>
    <t>Трансформаторы тока 0,4кВ 400/5</t>
  </si>
  <si>
    <t>Т-0,66кВ 400/5; 5ВА; 0,5S</t>
  </si>
  <si>
    <t>Трансформаторы тока 0,4кВ 600/5</t>
  </si>
  <si>
    <t>Т-0,66кВ 600/5; 5ВА; 0,5S</t>
  </si>
  <si>
    <t>Дополнительное оборудование</t>
  </si>
  <si>
    <t>Комплект монтажных частей</t>
  </si>
  <si>
    <t>Дисплей потребителя</t>
  </si>
  <si>
    <t>НЕТБУК</t>
  </si>
  <si>
    <t xml:space="preserve">USB -GSM-модем </t>
  </si>
  <si>
    <t>Номерные сигнальные пластикавые устроуства</t>
  </si>
  <si>
    <t>СИЛТЭК</t>
  </si>
  <si>
    <t>Витая проволока</t>
  </si>
  <si>
    <t>ПР-С 0,65/200мм</t>
  </si>
  <si>
    <t>п/м</t>
  </si>
  <si>
    <t>Свинцовая пломба</t>
  </si>
  <si>
    <t>d=10мм</t>
  </si>
  <si>
    <t xml:space="preserve"> РЗЦХ-2</t>
  </si>
  <si>
    <t>Металлорукав 25 мм</t>
  </si>
  <si>
    <t>Провод неизолированный</t>
  </si>
  <si>
    <t>ПЩ-10</t>
  </si>
  <si>
    <t>Наконечник болтовой</t>
  </si>
  <si>
    <t>НБ-1</t>
  </si>
  <si>
    <t xml:space="preserve">Кабель </t>
  </si>
  <si>
    <t>ВВГ нг 2*6</t>
  </si>
  <si>
    <t>СИП-4а 4*16 мм.</t>
  </si>
  <si>
    <t>Системный блок в составе</t>
  </si>
  <si>
    <t>программный продукт SQL</t>
  </si>
  <si>
    <t>SQL Server Standard 2012 Russian OLP NL</t>
  </si>
  <si>
    <t> специализированное ПО для АРМ</t>
  </si>
  <si>
    <t>ПК "Заря" </t>
  </si>
  <si>
    <t>Удлинитель антенного кабеля</t>
  </si>
  <si>
    <t xml:space="preserve">Мышь проводная </t>
  </si>
  <si>
    <t xml:space="preserve">Монитор </t>
  </si>
  <si>
    <t xml:space="preserve">Клавиатура </t>
  </si>
  <si>
    <t>Скоба крепления кабеля к стене металлическая</t>
  </si>
  <si>
    <t>Шкаф учета со счетчиками и монтажным комплектом</t>
  </si>
  <si>
    <t>в составе</t>
  </si>
  <si>
    <t>УСПД НПО МИР МК-01.G-PZ, АФУ.</t>
  </si>
  <si>
    <t>Комплект оборудования для связи</t>
  </si>
  <si>
    <t>ОС, производитель процессора, линейка процессора, модель процессора, тип оперативной памяти, размер оперативной памяти, суммарный объем жестких дисков (HDD), модель дискретной видеокарты, тип видеопамяти, Интерфейсы периферии, оптический привод</t>
  </si>
  <si>
    <t>Microsoft Windows 8.1 SL 32-bit/64-bit Русская версия Downgrade до Windows 7 Pro, AMD, AMD FX, FX 4350,DIMM DDR3,8 Гб,1 Тб,NVIDIA GeForce GTX 660,GDDR5,jack 3.5 mm, USB 2.0, USB 3.0,DVD±RW</t>
  </si>
  <si>
    <t xml:space="preserve"> Устройство сопряжения оптическое, USB RF-модем, выносная радиоонтена для радиоинтерфейса </t>
  </si>
  <si>
    <t>комплект разъемов "МАМА-ПАПА"  для удлинителя антенного кабеля</t>
  </si>
  <si>
    <t>Шкаф навесной с модемом - коммуникатором Мир МК-01.G-PZ, АФУ</t>
  </si>
  <si>
    <t>Приложение 1 к ТЗ</t>
  </si>
  <si>
    <t>Спецификация оборудования для модернизации учета в частном секторе и на ТП Комсомольского  РЭС СП СЭС п. Гайтер</t>
  </si>
  <si>
    <t>Мир С-05.10-230-5(80) PZF-KN-E-D</t>
  </si>
  <si>
    <t>М12.021.09.000</t>
  </si>
  <si>
    <t>МИР ДП-01.П</t>
  </si>
  <si>
    <t>Шкаф навесной со счетчиком Мир С-07</t>
  </si>
  <si>
    <t>Шкаф навесной со счетчиком Мир С-04</t>
  </si>
  <si>
    <t>МирС-07.05S-230-5(10)PZ-D</t>
  </si>
  <si>
    <t>МирС-04.10-230-5(100)PZ-K-D</t>
  </si>
  <si>
    <t>Мир С-05.10-230-5(80) PZ-KN-D</t>
  </si>
  <si>
    <t>МирС-07.05S-230-5(10)R-P-F</t>
  </si>
  <si>
    <t>Мир С-05.10-230-5(80) PF-K-D</t>
  </si>
  <si>
    <t>ASUS EeePC 1015B Seashell</t>
  </si>
  <si>
    <t>DNS Extreme XL 0168820</t>
  </si>
  <si>
    <t>терминал Cinterion ТС-65 (siemens)</t>
  </si>
  <si>
    <t>УСО-2 ИЛГШ.468351.008 ТУ ,МИР МБ-02</t>
  </si>
  <si>
    <t>DNS OFFICE WRD-002BS</t>
  </si>
  <si>
    <t>DNS OFFICE KB-005BK</t>
  </si>
  <si>
    <t>DEXP H240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</si>
</sst>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50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10"/>
      <name val="Times New Roman"/>
      <family val="2"/>
      <charset val="204"/>
    </font>
    <font>
      <b/>
      <sz val="15"/>
      <color indexed="45"/>
      <name val="Times New Roman"/>
      <family val="2"/>
      <charset val="204"/>
    </font>
    <font>
      <b/>
      <sz val="13"/>
      <color indexed="45"/>
      <name val="Times New Roman"/>
      <family val="2"/>
      <charset val="204"/>
    </font>
    <font>
      <b/>
      <sz val="11"/>
      <color indexed="45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45"/>
      <name val="Cambria"/>
      <family val="2"/>
      <charset val="204"/>
    </font>
    <font>
      <sz val="12"/>
      <color indexed="18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46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rgb="FF333333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52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60"/>
      </patternFill>
    </fill>
    <fill>
      <patternFill patternType="solid">
        <fgColor indexed="63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38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35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8" fillId="0" borderId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9" borderId="0" applyNumberFormat="0" applyBorder="0" applyAlignment="0" applyProtection="0"/>
    <xf numFmtId="0" fontId="9" fillId="11" borderId="0" applyNumberFormat="0" applyBorder="0" applyAlignment="0" applyProtection="0"/>
    <xf numFmtId="0" fontId="9" fillId="7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5" borderId="0" applyNumberFormat="0" applyBorder="0" applyAlignment="0" applyProtection="0"/>
    <xf numFmtId="0" fontId="10" fillId="11" borderId="0" applyNumberFormat="0" applyBorder="0" applyAlignment="0" applyProtection="0"/>
    <xf numFmtId="0" fontId="11" fillId="6" borderId="26" applyNumberFormat="0" applyAlignment="0" applyProtection="0"/>
    <xf numFmtId="0" fontId="12" fillId="8" borderId="27" applyNumberFormat="0" applyAlignment="0" applyProtection="0"/>
    <xf numFmtId="0" fontId="13" fillId="8" borderId="26" applyNumberFormat="0" applyAlignment="0" applyProtection="0"/>
    <xf numFmtId="0" fontId="14" fillId="0" borderId="28" applyNumberFormat="0" applyFill="0" applyAlignment="0" applyProtection="0"/>
    <xf numFmtId="0" fontId="15" fillId="0" borderId="29" applyNumberFormat="0" applyFill="0" applyAlignment="0" applyProtection="0"/>
    <xf numFmtId="0" fontId="16" fillId="0" borderId="30" applyNumberFormat="0" applyFill="0" applyAlignment="0" applyProtection="0"/>
    <xf numFmtId="0" fontId="16" fillId="0" borderId="0" applyNumberFormat="0" applyFill="0" applyBorder="0" applyAlignment="0" applyProtection="0"/>
    <xf numFmtId="0" fontId="12" fillId="0" borderId="31" applyNumberFormat="0" applyFill="0" applyAlignment="0" applyProtection="0"/>
    <xf numFmtId="0" fontId="17" fillId="14" borderId="32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0" fillId="18" borderId="0" applyNumberFormat="0" applyBorder="0" applyAlignment="0" applyProtection="0"/>
    <xf numFmtId="0" fontId="21" fillId="0" borderId="0" applyNumberFormat="0" applyFill="0" applyBorder="0" applyAlignment="0" applyProtection="0"/>
    <xf numFmtId="0" fontId="3" fillId="13" borderId="33" applyNumberFormat="0" applyFont="0" applyAlignment="0" applyProtection="0"/>
    <xf numFmtId="0" fontId="22" fillId="0" borderId="34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3" fontId="2" fillId="0" borderId="9" xfId="4" applyNumberFormat="1" applyFont="1" applyFill="1" applyBorder="1" applyAlignment="1" applyProtection="1">
      <alignment horizontal="left" vertical="center" wrapText="1"/>
      <protection locked="0"/>
    </xf>
    <xf numFmtId="3" fontId="2" fillId="0" borderId="8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9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vertical="center" wrapText="1"/>
    </xf>
    <xf numFmtId="0" fontId="2" fillId="3" borderId="6" xfId="3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3" borderId="5" xfId="3" applyFont="1" applyFill="1" applyBorder="1" applyAlignment="1">
      <alignment vertical="center" wrapText="1"/>
    </xf>
    <xf numFmtId="0" fontId="2" fillId="3" borderId="7" xfId="3" applyFont="1" applyFill="1" applyBorder="1" applyAlignment="1">
      <alignment horizontal="center" vertical="center"/>
    </xf>
    <xf numFmtId="3" fontId="2" fillId="0" borderId="14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2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3" borderId="10" xfId="3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left" vertical="center" wrapText="1"/>
    </xf>
    <xf numFmtId="0" fontId="0" fillId="0" borderId="0" xfId="0" applyFill="1"/>
    <xf numFmtId="49" fontId="2" fillId="0" borderId="0" xfId="4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Alignment="1">
      <alignment vertical="center"/>
    </xf>
    <xf numFmtId="3" fontId="2" fillId="0" borderId="13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left" vertical="center" wrapText="1"/>
    </xf>
    <xf numFmtId="0" fontId="2" fillId="0" borderId="5" xfId="3" applyFont="1" applyFill="1" applyBorder="1" applyAlignment="1">
      <alignment vertical="center" wrapText="1"/>
    </xf>
    <xf numFmtId="0" fontId="2" fillId="0" borderId="6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Fill="1" applyBorder="1"/>
    <xf numFmtId="0" fontId="7" fillId="0" borderId="35" xfId="1" applyFont="1" applyFill="1" applyBorder="1" applyAlignment="1">
      <alignment horizontal="center" vertical="center" wrapText="1"/>
    </xf>
    <xf numFmtId="3" fontId="2" fillId="0" borderId="14" xfId="4" applyNumberFormat="1" applyFont="1" applyFill="1" applyBorder="1" applyAlignment="1" applyProtection="1">
      <alignment horizontal="left" vertical="center" wrapText="1"/>
      <protection locked="0"/>
    </xf>
    <xf numFmtId="0" fontId="7" fillId="4" borderId="6" xfId="0" applyFont="1" applyFill="1" applyBorder="1"/>
    <xf numFmtId="0" fontId="7" fillId="4" borderId="35" xfId="1" applyFont="1" applyFill="1" applyBorder="1" applyAlignment="1">
      <alignment horizontal="center" vertical="center" wrapText="1"/>
    </xf>
    <xf numFmtId="3" fontId="2" fillId="4" borderId="13" xfId="4" applyNumberFormat="1" applyFont="1" applyFill="1" applyBorder="1" applyAlignment="1" applyProtection="1">
      <alignment horizontal="center" vertical="center" wrapText="1"/>
      <protection locked="0"/>
    </xf>
    <xf numFmtId="0" fontId="26" fillId="4" borderId="6" xfId="0" applyFont="1" applyFill="1" applyBorder="1"/>
    <xf numFmtId="0" fontId="7" fillId="4" borderId="6" xfId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3" fontId="2" fillId="0" borderId="22" xfId="4" applyNumberFormat="1" applyFont="1" applyFill="1" applyBorder="1" applyAlignment="1" applyProtection="1">
      <alignment horizontal="left" vertical="center" wrapText="1"/>
      <protection locked="0"/>
    </xf>
    <xf numFmtId="0" fontId="2" fillId="3" borderId="1" xfId="3" applyFont="1" applyFill="1" applyBorder="1" applyAlignment="1">
      <alignment vertical="center" wrapText="1"/>
    </xf>
    <xf numFmtId="0" fontId="2" fillId="3" borderId="2" xfId="3" applyFont="1" applyFill="1" applyBorder="1" applyAlignment="1">
      <alignment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3" borderId="38" xfId="3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0" fontId="24" fillId="0" borderId="2" xfId="0" applyFont="1" applyBorder="1"/>
    <xf numFmtId="0" fontId="7" fillId="0" borderId="2" xfId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/>
    </xf>
    <xf numFmtId="0" fontId="7" fillId="4" borderId="9" xfId="1" applyFont="1" applyFill="1" applyBorder="1" applyAlignment="1">
      <alignment horizontal="center" vertical="center" wrapText="1"/>
    </xf>
    <xf numFmtId="0" fontId="7" fillId="0" borderId="5" xfId="0" applyFont="1" applyFill="1" applyBorder="1"/>
    <xf numFmtId="0" fontId="7" fillId="4" borderId="11" xfId="0" applyFont="1" applyFill="1" applyBorder="1"/>
    <xf numFmtId="0" fontId="7" fillId="0" borderId="5" xfId="47" applyFont="1" applyFill="1" applyBorder="1"/>
    <xf numFmtId="0" fontId="2" fillId="3" borderId="6" xfId="0" applyFont="1" applyFill="1" applyBorder="1" applyAlignment="1">
      <alignment vertical="center" wrapText="1"/>
    </xf>
    <xf numFmtId="3" fontId="2" fillId="3" borderId="8" xfId="4" applyNumberFormat="1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3" fontId="2" fillId="3" borderId="13" xfId="4" applyNumberFormat="1" applyFont="1" applyFill="1" applyBorder="1" applyAlignment="1" applyProtection="1">
      <alignment horizontal="center" vertical="center" wrapText="1"/>
      <protection locked="0"/>
    </xf>
    <xf numFmtId="0" fontId="2" fillId="3" borderId="21" xfId="0" applyFont="1" applyFill="1" applyBorder="1" applyAlignment="1">
      <alignment vertical="center" wrapText="1"/>
    </xf>
    <xf numFmtId="0" fontId="2" fillId="3" borderId="36" xfId="0" applyFont="1" applyFill="1" applyBorder="1" applyAlignment="1">
      <alignment horizontal="center" vertical="center"/>
    </xf>
    <xf numFmtId="3" fontId="2" fillId="3" borderId="40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39" xfId="4" applyNumberFormat="1" applyFont="1" applyFill="1" applyBorder="1" applyAlignment="1" applyProtection="1">
      <alignment horizontal="left" vertical="center" wrapText="1"/>
      <protection locked="0"/>
    </xf>
    <xf numFmtId="3" fontId="2" fillId="4" borderId="14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15" xfId="47" applyFont="1" applyFill="1" applyBorder="1"/>
    <xf numFmtId="0" fontId="2" fillId="0" borderId="16" xfId="0" applyFont="1" applyFill="1" applyBorder="1" applyAlignment="1">
      <alignment vertical="center" wrapText="1"/>
    </xf>
    <xf numFmtId="0" fontId="7" fillId="0" borderId="17" xfId="1" applyFont="1" applyFill="1" applyBorder="1" applyAlignment="1">
      <alignment horizontal="center" vertical="center" wrapText="1"/>
    </xf>
    <xf numFmtId="3" fontId="2" fillId="0" borderId="18" xfId="4" applyNumberFormat="1" applyFont="1" applyFill="1" applyBorder="1" applyAlignment="1" applyProtection="1">
      <alignment horizontal="center" vertical="center" wrapText="1"/>
      <protection locked="0"/>
    </xf>
    <xf numFmtId="3" fontId="2" fillId="0" borderId="19" xfId="4" applyNumberFormat="1" applyFont="1" applyFill="1" applyBorder="1" applyAlignment="1" applyProtection="1">
      <alignment horizontal="left" vertical="center" wrapText="1"/>
      <protection locked="0"/>
    </xf>
    <xf numFmtId="0" fontId="2" fillId="3" borderId="11" xfId="3" applyFont="1" applyFill="1" applyBorder="1" applyAlignment="1">
      <alignment vertical="center" wrapText="1"/>
    </xf>
    <xf numFmtId="0" fontId="2" fillId="3" borderId="12" xfId="3" applyFont="1" applyFill="1" applyBorder="1" applyAlignment="1">
      <alignment vertical="center" wrapText="1"/>
    </xf>
    <xf numFmtId="0" fontId="2" fillId="3" borderId="35" xfId="3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2" borderId="37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4" fillId="2" borderId="37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/>
    </xf>
    <xf numFmtId="0" fontId="4" fillId="2" borderId="23" xfId="2" applyFont="1" applyFill="1" applyBorder="1" applyAlignment="1">
      <alignment horizontal="center"/>
    </xf>
    <xf numFmtId="0" fontId="0" fillId="0" borderId="24" xfId="0" applyBorder="1" applyAlignment="1"/>
    <xf numFmtId="0" fontId="0" fillId="0" borderId="25" xfId="0" applyBorder="1" applyAlignment="1"/>
    <xf numFmtId="0" fontId="4" fillId="2" borderId="37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3" fontId="2" fillId="3" borderId="41" xfId="4" applyNumberFormat="1" applyFont="1" applyFill="1" applyBorder="1" applyAlignment="1" applyProtection="1">
      <alignment horizontal="center" vertical="center" wrapText="1"/>
      <protection locked="0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Гиперссылка" xfId="47" builtinId="8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3"/>
    <cellStyle name="Обычный_lst_tg" xfId="4"/>
    <cellStyle name="Обычный_Лист1" xfId="2"/>
    <cellStyle name="Обычный_ТП и Р СарГЭС (1-4)" xfId="1"/>
    <cellStyle name="Плохой 2" xfId="41"/>
    <cellStyle name="Пояснение 2" xfId="42"/>
    <cellStyle name="Примечание 2" xfId="43"/>
    <cellStyle name="Связанная ячейка 2" xfId="44"/>
    <cellStyle name="Стиль 1" xfId="5"/>
    <cellStyle name="Текст предупреждения 2" xfId="45"/>
    <cellStyle name="Хороший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ns-shop.ru/catalog/i136450/klaviatura-dns-office-kb-005bk" TargetMode="External"/><Relationship Id="rId2" Type="http://schemas.openxmlformats.org/officeDocument/2006/relationships/hyperlink" Target="http://www.dns-shop.ru/catalog/i136402/mysh-provodnaya-dns-office-wrd-002bs" TargetMode="External"/><Relationship Id="rId1" Type="http://schemas.openxmlformats.org/officeDocument/2006/relationships/hyperlink" Target="http://www.dns-shop.ru/catalog/i1004153/monitor-dexp-h240-chernyj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tabSelected="1" view="pageBreakPreview" topLeftCell="A19" zoomScale="115" zoomScaleNormal="100" zoomScaleSheetLayoutView="115" workbookViewId="0">
      <selection activeCell="D38" sqref="D38:D45"/>
    </sheetView>
  </sheetViews>
  <sheetFormatPr defaultRowHeight="15.75" x14ac:dyDescent="0.25"/>
  <cols>
    <col min="1" max="1" width="73.140625" style="1" customWidth="1"/>
    <col min="2" max="2" width="42.5703125" style="1" customWidth="1"/>
    <col min="3" max="3" width="10.5703125" style="2" bestFit="1" customWidth="1"/>
    <col min="4" max="4" width="18.140625" style="2" customWidth="1"/>
    <col min="5" max="5" width="29.28515625" style="2" customWidth="1"/>
    <col min="6" max="6" width="6.7109375" customWidth="1"/>
  </cols>
  <sheetData>
    <row r="1" spans="1:5" x14ac:dyDescent="0.25">
      <c r="E1" s="78" t="s">
        <v>87</v>
      </c>
    </row>
    <row r="2" spans="1:5" ht="20.25" customHeight="1" x14ac:dyDescent="0.3">
      <c r="A2" s="91" t="s">
        <v>88</v>
      </c>
      <c r="B2" s="91"/>
      <c r="C2" s="91"/>
      <c r="D2" s="91"/>
      <c r="E2" s="91"/>
    </row>
    <row r="3" spans="1:5" ht="16.5" thickBot="1" x14ac:dyDescent="0.3"/>
    <row r="4" spans="1:5" ht="15.75" customHeight="1" thickBot="1" x14ac:dyDescent="0.3">
      <c r="A4" s="3" t="s">
        <v>0</v>
      </c>
      <c r="B4" s="4" t="s">
        <v>1</v>
      </c>
      <c r="C4" s="4" t="s">
        <v>2</v>
      </c>
      <c r="D4" s="5" t="s">
        <v>3</v>
      </c>
      <c r="E4" s="6" t="s">
        <v>4</v>
      </c>
    </row>
    <row r="5" spans="1:5" ht="16.5" thickBot="1" x14ac:dyDescent="0.3">
      <c r="A5" s="82" t="s">
        <v>5</v>
      </c>
      <c r="B5" s="83"/>
      <c r="C5" s="83"/>
      <c r="D5" s="83"/>
      <c r="E5" s="84"/>
    </row>
    <row r="6" spans="1:5" ht="30.75" customHeight="1" x14ac:dyDescent="0.25">
      <c r="A6" s="45" t="s">
        <v>6</v>
      </c>
      <c r="B6" s="64" t="s">
        <v>89</v>
      </c>
      <c r="C6" s="65" t="s">
        <v>7</v>
      </c>
      <c r="D6" s="66">
        <v>255</v>
      </c>
      <c r="E6" s="46"/>
    </row>
    <row r="7" spans="1:5" ht="24" customHeight="1" x14ac:dyDescent="0.25">
      <c r="A7" s="7" t="s">
        <v>48</v>
      </c>
      <c r="B7" s="59" t="s">
        <v>90</v>
      </c>
      <c r="C7" s="44" t="s">
        <v>7</v>
      </c>
      <c r="D7" s="60">
        <v>255</v>
      </c>
      <c r="E7" s="10"/>
    </row>
    <row r="8" spans="1:5" ht="15.75" customHeight="1" x14ac:dyDescent="0.25">
      <c r="A8" s="7" t="s">
        <v>49</v>
      </c>
      <c r="B8" s="59" t="s">
        <v>91</v>
      </c>
      <c r="C8" s="44" t="s">
        <v>7</v>
      </c>
      <c r="D8" s="60">
        <v>255</v>
      </c>
      <c r="E8" s="10"/>
    </row>
    <row r="9" spans="1:5" ht="16.5" customHeight="1" x14ac:dyDescent="0.25">
      <c r="A9" s="7" t="s">
        <v>8</v>
      </c>
      <c r="B9" s="59" t="s">
        <v>9</v>
      </c>
      <c r="C9" s="44" t="s">
        <v>10</v>
      </c>
      <c r="D9" s="60">
        <v>5100</v>
      </c>
      <c r="E9" s="10" t="s">
        <v>11</v>
      </c>
    </row>
    <row r="10" spans="1:5" ht="16.5" customHeight="1" x14ac:dyDescent="0.25">
      <c r="A10" s="30" t="s">
        <v>65</v>
      </c>
      <c r="B10" s="14" t="s">
        <v>66</v>
      </c>
      <c r="C10" s="44" t="s">
        <v>10</v>
      </c>
      <c r="D10" s="60">
        <v>200</v>
      </c>
      <c r="E10" s="10"/>
    </row>
    <row r="11" spans="1:5" x14ac:dyDescent="0.25">
      <c r="A11" s="7" t="s">
        <v>12</v>
      </c>
      <c r="B11" s="59" t="s">
        <v>13</v>
      </c>
      <c r="C11" s="61" t="s">
        <v>10</v>
      </c>
      <c r="D11" s="60">
        <f>D6</f>
        <v>255</v>
      </c>
      <c r="E11" s="12"/>
    </row>
    <row r="12" spans="1:5" x14ac:dyDescent="0.25">
      <c r="A12" s="7" t="s">
        <v>14</v>
      </c>
      <c r="B12" s="59" t="s">
        <v>15</v>
      </c>
      <c r="C12" s="44" t="s">
        <v>7</v>
      </c>
      <c r="D12" s="60">
        <f>D11</f>
        <v>255</v>
      </c>
      <c r="E12" s="12"/>
    </row>
    <row r="13" spans="1:5" x14ac:dyDescent="0.25">
      <c r="A13" s="7" t="s">
        <v>16</v>
      </c>
      <c r="B13" s="59" t="s">
        <v>17</v>
      </c>
      <c r="C13" s="44" t="s">
        <v>7</v>
      </c>
      <c r="D13" s="60">
        <f>PRODUCT(D6*2)</f>
        <v>510</v>
      </c>
      <c r="E13" s="12"/>
    </row>
    <row r="14" spans="1:5" x14ac:dyDescent="0.25">
      <c r="A14" s="7" t="s">
        <v>18</v>
      </c>
      <c r="B14" s="14" t="s">
        <v>19</v>
      </c>
      <c r="C14" s="44" t="s">
        <v>7</v>
      </c>
      <c r="D14" s="60">
        <f>PRODUCT(D6*1)</f>
        <v>255</v>
      </c>
      <c r="E14" s="12"/>
    </row>
    <row r="15" spans="1:5" x14ac:dyDescent="0.25">
      <c r="A15" s="15" t="s">
        <v>20</v>
      </c>
      <c r="B15" s="62" t="s">
        <v>21</v>
      </c>
      <c r="C15" s="44" t="s">
        <v>7</v>
      </c>
      <c r="D15" s="60">
        <f>PRODUCT(D6*2)+20</f>
        <v>530</v>
      </c>
      <c r="E15" s="12"/>
    </row>
    <row r="16" spans="1:5" x14ac:dyDescent="0.25">
      <c r="A16" s="7" t="s">
        <v>22</v>
      </c>
      <c r="B16" s="59" t="s">
        <v>23</v>
      </c>
      <c r="C16" s="44" t="s">
        <v>7</v>
      </c>
      <c r="D16" s="60">
        <f>PRODUCT(D6*2)</f>
        <v>510</v>
      </c>
      <c r="E16" s="12"/>
    </row>
    <row r="17" spans="1:7" x14ac:dyDescent="0.25">
      <c r="A17" s="7" t="s">
        <v>77</v>
      </c>
      <c r="B17" s="59"/>
      <c r="C17" s="44" t="s">
        <v>7</v>
      </c>
      <c r="D17" s="63">
        <v>400</v>
      </c>
      <c r="E17" s="19"/>
    </row>
    <row r="18" spans="1:7" ht="16.5" thickBot="1" x14ac:dyDescent="0.3">
      <c r="A18" s="75" t="s">
        <v>24</v>
      </c>
      <c r="B18" s="76" t="s">
        <v>25</v>
      </c>
      <c r="C18" s="77" t="s">
        <v>7</v>
      </c>
      <c r="D18" s="63">
        <f>PRODUCT(D6*1)</f>
        <v>255</v>
      </c>
      <c r="E18" s="19"/>
    </row>
    <row r="19" spans="1:7" ht="16.5" thickBot="1" x14ac:dyDescent="0.3">
      <c r="A19" s="85" t="s">
        <v>26</v>
      </c>
      <c r="B19" s="86"/>
      <c r="C19" s="86"/>
      <c r="D19" s="86"/>
      <c r="E19" s="87"/>
      <c r="G19" s="20"/>
    </row>
    <row r="20" spans="1:7" ht="18" customHeight="1" x14ac:dyDescent="0.25">
      <c r="A20" s="47" t="s">
        <v>93</v>
      </c>
      <c r="B20" s="48"/>
      <c r="C20" s="49" t="s">
        <v>7</v>
      </c>
      <c r="D20" s="67">
        <v>10</v>
      </c>
      <c r="E20" s="68"/>
      <c r="G20" s="20"/>
    </row>
    <row r="21" spans="1:7" ht="18.75" customHeight="1" x14ac:dyDescent="0.25">
      <c r="A21" s="17" t="s">
        <v>92</v>
      </c>
      <c r="B21" s="14"/>
      <c r="C21" s="21" t="s">
        <v>7</v>
      </c>
      <c r="D21" s="11">
        <v>1</v>
      </c>
      <c r="E21" s="10"/>
      <c r="G21" s="20"/>
    </row>
    <row r="22" spans="1:7" x14ac:dyDescent="0.25">
      <c r="A22" s="7" t="s">
        <v>49</v>
      </c>
      <c r="B22" s="8" t="s">
        <v>91</v>
      </c>
      <c r="C22" s="9" t="s">
        <v>7</v>
      </c>
      <c r="D22" s="11">
        <f>D20</f>
        <v>10</v>
      </c>
      <c r="E22" s="10"/>
      <c r="G22" s="20"/>
    </row>
    <row r="23" spans="1:7" x14ac:dyDescent="0.25">
      <c r="A23" s="17" t="s">
        <v>28</v>
      </c>
      <c r="B23" s="14" t="s">
        <v>29</v>
      </c>
      <c r="C23" s="18" t="s">
        <v>7</v>
      </c>
      <c r="D23" s="11">
        <v>3</v>
      </c>
      <c r="E23" s="10"/>
      <c r="G23" s="20"/>
    </row>
    <row r="24" spans="1:7" x14ac:dyDescent="0.25">
      <c r="A24" s="17" t="s">
        <v>8</v>
      </c>
      <c r="B24" s="14" t="s">
        <v>67</v>
      </c>
      <c r="C24" s="18" t="s">
        <v>10</v>
      </c>
      <c r="D24" s="11">
        <f>(D20+D21)*30</f>
        <v>330</v>
      </c>
      <c r="E24" s="10" t="s">
        <v>11</v>
      </c>
      <c r="G24" s="20"/>
    </row>
    <row r="25" spans="1:7" x14ac:dyDescent="0.25">
      <c r="A25" s="22" t="s">
        <v>32</v>
      </c>
      <c r="B25" s="13" t="s">
        <v>17</v>
      </c>
      <c r="C25" s="21" t="s">
        <v>7</v>
      </c>
      <c r="D25" s="11">
        <f>(D20+D21)*2</f>
        <v>22</v>
      </c>
      <c r="E25" s="12"/>
      <c r="G25" s="20"/>
    </row>
    <row r="26" spans="1:7" x14ac:dyDescent="0.25">
      <c r="A26" s="22" t="s">
        <v>33</v>
      </c>
      <c r="B26" s="13" t="s">
        <v>34</v>
      </c>
      <c r="C26" s="21" t="s">
        <v>7</v>
      </c>
      <c r="D26" s="60">
        <v>11</v>
      </c>
      <c r="E26" s="12"/>
      <c r="G26" s="20"/>
    </row>
    <row r="27" spans="1:7" x14ac:dyDescent="0.25">
      <c r="A27" s="22" t="s">
        <v>35</v>
      </c>
      <c r="B27" s="13" t="s">
        <v>21</v>
      </c>
      <c r="C27" s="21" t="s">
        <v>7</v>
      </c>
      <c r="D27" s="60">
        <v>40</v>
      </c>
      <c r="E27" s="12"/>
      <c r="G27" s="20"/>
    </row>
    <row r="28" spans="1:7" x14ac:dyDescent="0.25">
      <c r="A28" s="7" t="s">
        <v>22</v>
      </c>
      <c r="B28" s="13" t="s">
        <v>23</v>
      </c>
      <c r="C28" s="9" t="s">
        <v>7</v>
      </c>
      <c r="D28" s="60">
        <v>4</v>
      </c>
      <c r="E28" s="12"/>
      <c r="G28" s="20"/>
    </row>
    <row r="29" spans="1:7" x14ac:dyDescent="0.25">
      <c r="A29" s="17" t="s">
        <v>12</v>
      </c>
      <c r="B29" s="14" t="s">
        <v>13</v>
      </c>
      <c r="C29" s="23" t="s">
        <v>10</v>
      </c>
      <c r="D29" s="60">
        <v>22</v>
      </c>
      <c r="E29" s="12"/>
      <c r="G29" s="20"/>
    </row>
    <row r="30" spans="1:7" x14ac:dyDescent="0.25">
      <c r="A30" s="17" t="s">
        <v>36</v>
      </c>
      <c r="B30" s="13" t="s">
        <v>37</v>
      </c>
      <c r="C30" s="21" t="s">
        <v>7</v>
      </c>
      <c r="D30" s="60">
        <f>D29</f>
        <v>22</v>
      </c>
      <c r="E30" s="12"/>
      <c r="G30" s="20"/>
    </row>
    <row r="31" spans="1:7" x14ac:dyDescent="0.25">
      <c r="A31" s="17" t="s">
        <v>38</v>
      </c>
      <c r="B31" s="24" t="s">
        <v>39</v>
      </c>
      <c r="C31" s="18" t="s">
        <v>10</v>
      </c>
      <c r="D31" s="11">
        <f>(D23)*3</f>
        <v>9</v>
      </c>
      <c r="E31" s="12"/>
      <c r="G31" s="20"/>
    </row>
    <row r="32" spans="1:7" x14ac:dyDescent="0.25">
      <c r="A32" s="17" t="s">
        <v>52</v>
      </c>
      <c r="B32" s="24" t="s">
        <v>53</v>
      </c>
      <c r="C32" s="18" t="s">
        <v>7</v>
      </c>
      <c r="D32" s="11">
        <v>11</v>
      </c>
      <c r="E32" s="12"/>
      <c r="G32" s="20"/>
    </row>
    <row r="33" spans="1:7" x14ac:dyDescent="0.25">
      <c r="A33" s="17" t="s">
        <v>54</v>
      </c>
      <c r="B33" s="24" t="s">
        <v>55</v>
      </c>
      <c r="C33" s="18" t="s">
        <v>56</v>
      </c>
      <c r="D33" s="11">
        <v>11</v>
      </c>
      <c r="E33" s="12"/>
      <c r="G33" s="20"/>
    </row>
    <row r="34" spans="1:7" x14ac:dyDescent="0.25">
      <c r="A34" s="17" t="s">
        <v>57</v>
      </c>
      <c r="B34" s="24" t="s">
        <v>58</v>
      </c>
      <c r="C34" s="18" t="s">
        <v>7</v>
      </c>
      <c r="D34" s="11">
        <v>22</v>
      </c>
      <c r="E34" s="12"/>
      <c r="G34" s="20"/>
    </row>
    <row r="35" spans="1:7" x14ac:dyDescent="0.25">
      <c r="A35" s="30" t="s">
        <v>60</v>
      </c>
      <c r="B35" s="31" t="s">
        <v>59</v>
      </c>
      <c r="C35" s="21" t="s">
        <v>10</v>
      </c>
      <c r="D35" s="11">
        <v>10</v>
      </c>
      <c r="E35" s="12"/>
      <c r="G35" s="20"/>
    </row>
    <row r="36" spans="1:7" ht="16.5" thickBot="1" x14ac:dyDescent="0.3">
      <c r="A36" s="17" t="s">
        <v>24</v>
      </c>
      <c r="B36" s="14" t="s">
        <v>25</v>
      </c>
      <c r="C36" s="18" t="s">
        <v>7</v>
      </c>
      <c r="D36" s="11">
        <v>11</v>
      </c>
      <c r="E36" s="12"/>
      <c r="G36" s="20"/>
    </row>
    <row r="37" spans="1:7" ht="16.5" thickBot="1" x14ac:dyDescent="0.3">
      <c r="A37" s="88" t="s">
        <v>40</v>
      </c>
      <c r="B37" s="89"/>
      <c r="C37" s="89"/>
      <c r="D37" s="89"/>
      <c r="E37" s="90"/>
    </row>
    <row r="38" spans="1:7" s="25" customFormat="1" x14ac:dyDescent="0.25">
      <c r="A38" s="47" t="s">
        <v>78</v>
      </c>
      <c r="B38" s="48" t="s">
        <v>79</v>
      </c>
      <c r="C38" s="50" t="s">
        <v>7</v>
      </c>
      <c r="D38" s="92">
        <v>1</v>
      </c>
      <c r="E38" s="68"/>
    </row>
    <row r="39" spans="1:7" s="25" customFormat="1" x14ac:dyDescent="0.25">
      <c r="A39" s="17" t="s">
        <v>41</v>
      </c>
      <c r="B39" s="14" t="s">
        <v>94</v>
      </c>
      <c r="C39" s="18" t="s">
        <v>7</v>
      </c>
      <c r="D39" s="60">
        <v>4</v>
      </c>
      <c r="E39" s="10"/>
    </row>
    <row r="40" spans="1:7" s="25" customFormat="1" x14ac:dyDescent="0.25">
      <c r="A40" s="17" t="s">
        <v>27</v>
      </c>
      <c r="B40" s="14" t="s">
        <v>95</v>
      </c>
      <c r="C40" s="18" t="s">
        <v>7</v>
      </c>
      <c r="D40" s="60">
        <v>1</v>
      </c>
      <c r="E40" s="10"/>
    </row>
    <row r="41" spans="1:7" s="25" customFormat="1" x14ac:dyDescent="0.25">
      <c r="A41" s="7" t="s">
        <v>6</v>
      </c>
      <c r="B41" s="8" t="s">
        <v>96</v>
      </c>
      <c r="C41" s="18" t="s">
        <v>7</v>
      </c>
      <c r="D41" s="60">
        <v>1</v>
      </c>
      <c r="E41" s="10"/>
    </row>
    <row r="42" spans="1:7" s="25" customFormat="1" ht="17.25" customHeight="1" x14ac:dyDescent="0.25">
      <c r="A42" s="17" t="s">
        <v>41</v>
      </c>
      <c r="B42" s="14" t="s">
        <v>97</v>
      </c>
      <c r="C42" s="18" t="s">
        <v>7</v>
      </c>
      <c r="D42" s="60">
        <v>4</v>
      </c>
      <c r="E42" s="10" t="s">
        <v>42</v>
      </c>
    </row>
    <row r="43" spans="1:7" s="25" customFormat="1" ht="13.5" customHeight="1" x14ac:dyDescent="0.25">
      <c r="A43" s="7" t="s">
        <v>6</v>
      </c>
      <c r="B43" s="8" t="s">
        <v>98</v>
      </c>
      <c r="C43" s="18" t="s">
        <v>7</v>
      </c>
      <c r="D43" s="60">
        <v>1</v>
      </c>
      <c r="E43" s="10"/>
    </row>
    <row r="44" spans="1:7" ht="15.75" customHeight="1" x14ac:dyDescent="0.25">
      <c r="A44" s="17" t="s">
        <v>43</v>
      </c>
      <c r="B44" s="14" t="s">
        <v>44</v>
      </c>
      <c r="C44" s="18" t="s">
        <v>7</v>
      </c>
      <c r="D44" s="60">
        <v>18</v>
      </c>
      <c r="E44" s="10"/>
    </row>
    <row r="45" spans="1:7" ht="15.75" customHeight="1" x14ac:dyDescent="0.25">
      <c r="A45" s="17" t="s">
        <v>45</v>
      </c>
      <c r="B45" s="14" t="s">
        <v>46</v>
      </c>
      <c r="C45" s="18" t="s">
        <v>7</v>
      </c>
      <c r="D45" s="60">
        <v>6</v>
      </c>
      <c r="E45" s="10"/>
    </row>
    <row r="46" spans="1:7" s="25" customFormat="1" ht="15" customHeight="1" x14ac:dyDescent="0.25">
      <c r="A46" s="32" t="s">
        <v>86</v>
      </c>
      <c r="B46" s="33" t="s">
        <v>80</v>
      </c>
      <c r="C46" s="34" t="s">
        <v>7</v>
      </c>
      <c r="D46" s="11">
        <v>2</v>
      </c>
      <c r="E46" s="10"/>
    </row>
    <row r="47" spans="1:7" s="25" customFormat="1" x14ac:dyDescent="0.25">
      <c r="A47" s="30" t="s">
        <v>65</v>
      </c>
      <c r="B47" s="33" t="s">
        <v>66</v>
      </c>
      <c r="C47" s="21" t="s">
        <v>10</v>
      </c>
      <c r="D47" s="11">
        <v>30</v>
      </c>
      <c r="E47" s="10"/>
    </row>
    <row r="48" spans="1:7" x14ac:dyDescent="0.25">
      <c r="A48" s="30" t="s">
        <v>38</v>
      </c>
      <c r="B48" s="31" t="s">
        <v>39</v>
      </c>
      <c r="C48" s="21" t="s">
        <v>10</v>
      </c>
      <c r="D48" s="11">
        <f>(D44+D45+D46)*5</f>
        <v>130</v>
      </c>
      <c r="E48" s="10"/>
    </row>
    <row r="49" spans="1:5" x14ac:dyDescent="0.25">
      <c r="A49" s="30" t="s">
        <v>60</v>
      </c>
      <c r="B49" s="31" t="s">
        <v>59</v>
      </c>
      <c r="C49" s="21" t="s">
        <v>10</v>
      </c>
      <c r="D49" s="28">
        <v>50</v>
      </c>
      <c r="E49" s="10"/>
    </row>
    <row r="50" spans="1:5" x14ac:dyDescent="0.25">
      <c r="A50" s="17" t="s">
        <v>30</v>
      </c>
      <c r="B50" s="14" t="s">
        <v>31</v>
      </c>
      <c r="C50" s="18" t="s">
        <v>7</v>
      </c>
      <c r="D50" s="28">
        <v>4</v>
      </c>
      <c r="E50" s="10"/>
    </row>
    <row r="51" spans="1:5" x14ac:dyDescent="0.25">
      <c r="A51" s="17" t="s">
        <v>61</v>
      </c>
      <c r="B51" s="14" t="s">
        <v>62</v>
      </c>
      <c r="C51" s="18" t="s">
        <v>10</v>
      </c>
      <c r="D51" s="28">
        <v>14</v>
      </c>
      <c r="E51" s="10"/>
    </row>
    <row r="52" spans="1:5" x14ac:dyDescent="0.25">
      <c r="A52" s="17" t="s">
        <v>63</v>
      </c>
      <c r="B52" s="14" t="s">
        <v>64</v>
      </c>
      <c r="C52" s="18" t="s">
        <v>7</v>
      </c>
      <c r="D52" s="28">
        <v>14</v>
      </c>
      <c r="E52" s="10"/>
    </row>
    <row r="53" spans="1:5" x14ac:dyDescent="0.25">
      <c r="A53" s="17" t="s">
        <v>52</v>
      </c>
      <c r="B53" s="24" t="s">
        <v>53</v>
      </c>
      <c r="C53" s="18" t="s">
        <v>7</v>
      </c>
      <c r="D53" s="28">
        <v>13</v>
      </c>
      <c r="E53" s="10"/>
    </row>
    <row r="54" spans="1:5" x14ac:dyDescent="0.25">
      <c r="A54" s="17" t="s">
        <v>54</v>
      </c>
      <c r="B54" s="24" t="s">
        <v>55</v>
      </c>
      <c r="C54" s="18" t="s">
        <v>56</v>
      </c>
      <c r="D54" s="28">
        <v>13</v>
      </c>
      <c r="E54" s="10"/>
    </row>
    <row r="55" spans="1:5" ht="16.5" thickBot="1" x14ac:dyDescent="0.3">
      <c r="A55" s="17" t="s">
        <v>57</v>
      </c>
      <c r="B55" s="24" t="s">
        <v>58</v>
      </c>
      <c r="C55" s="18" t="s">
        <v>7</v>
      </c>
      <c r="D55" s="28">
        <v>23</v>
      </c>
      <c r="E55" s="10"/>
    </row>
    <row r="56" spans="1:5" ht="17.25" customHeight="1" thickBot="1" x14ac:dyDescent="0.3">
      <c r="A56" s="79" t="s">
        <v>47</v>
      </c>
      <c r="B56" s="80"/>
      <c r="C56" s="80"/>
      <c r="D56" s="80"/>
      <c r="E56" s="81"/>
    </row>
    <row r="57" spans="1:5" ht="21" customHeight="1" x14ac:dyDescent="0.25">
      <c r="A57" s="51" t="s">
        <v>50</v>
      </c>
      <c r="B57" s="52" t="s">
        <v>99</v>
      </c>
      <c r="C57" s="53" t="s">
        <v>7</v>
      </c>
      <c r="D57" s="53">
        <v>1</v>
      </c>
      <c r="E57" s="68"/>
    </row>
    <row r="58" spans="1:5" ht="21" customHeight="1" x14ac:dyDescent="0.25">
      <c r="A58" s="54" t="s">
        <v>68</v>
      </c>
      <c r="B58" s="42" t="s">
        <v>100</v>
      </c>
      <c r="C58" s="43" t="s">
        <v>7</v>
      </c>
      <c r="D58" s="43">
        <v>1</v>
      </c>
      <c r="E58" s="55"/>
    </row>
    <row r="59" spans="1:5" ht="75" customHeight="1" x14ac:dyDescent="0.25">
      <c r="A59" s="30" t="s">
        <v>82</v>
      </c>
      <c r="B59" s="35" t="s">
        <v>83</v>
      </c>
      <c r="C59" s="29"/>
      <c r="D59" s="29"/>
      <c r="E59" s="10"/>
    </row>
    <row r="60" spans="1:5" s="25" customFormat="1" x14ac:dyDescent="0.25">
      <c r="A60" s="22" t="s">
        <v>51</v>
      </c>
      <c r="B60" s="13" t="s">
        <v>101</v>
      </c>
      <c r="C60" s="29" t="s">
        <v>7</v>
      </c>
      <c r="D60" s="11">
        <v>2</v>
      </c>
      <c r="E60" s="10"/>
    </row>
    <row r="61" spans="1:5" s="25" customFormat="1" x14ac:dyDescent="0.25">
      <c r="A61" s="56" t="s">
        <v>69</v>
      </c>
      <c r="B61" s="36" t="s">
        <v>70</v>
      </c>
      <c r="C61" s="37" t="s">
        <v>7</v>
      </c>
      <c r="D61" s="28">
        <v>1</v>
      </c>
      <c r="E61" s="38"/>
    </row>
    <row r="62" spans="1:5" s="25" customFormat="1" x14ac:dyDescent="0.25">
      <c r="A62" s="56" t="s">
        <v>71</v>
      </c>
      <c r="B62" s="36" t="s">
        <v>72</v>
      </c>
      <c r="C62" s="37" t="s">
        <v>7</v>
      </c>
      <c r="D62" s="28">
        <v>1</v>
      </c>
      <c r="E62" s="38"/>
    </row>
    <row r="63" spans="1:5" s="25" customFormat="1" x14ac:dyDescent="0.25">
      <c r="A63" s="57" t="s">
        <v>81</v>
      </c>
      <c r="B63" s="39" t="s">
        <v>79</v>
      </c>
      <c r="C63" s="40" t="s">
        <v>7</v>
      </c>
      <c r="D63" s="41">
        <v>1</v>
      </c>
      <c r="E63" s="69"/>
    </row>
    <row r="64" spans="1:5" s="25" customFormat="1" ht="31.5" x14ac:dyDescent="0.25">
      <c r="A64" s="15" t="s">
        <v>84</v>
      </c>
      <c r="B64" s="13" t="s">
        <v>102</v>
      </c>
      <c r="C64" s="37"/>
      <c r="D64" s="28"/>
      <c r="E64" s="38"/>
    </row>
    <row r="65" spans="1:5" s="25" customFormat="1" x14ac:dyDescent="0.25">
      <c r="A65" s="22" t="s">
        <v>73</v>
      </c>
      <c r="B65" s="16"/>
      <c r="C65" s="37" t="s">
        <v>10</v>
      </c>
      <c r="D65" s="28">
        <v>10</v>
      </c>
      <c r="E65" s="38"/>
    </row>
    <row r="66" spans="1:5" s="25" customFormat="1" ht="20.25" customHeight="1" x14ac:dyDescent="0.25">
      <c r="A66" s="22" t="s">
        <v>85</v>
      </c>
      <c r="B66" s="16"/>
      <c r="C66" s="37" t="s">
        <v>7</v>
      </c>
      <c r="D66" s="28">
        <v>1</v>
      </c>
      <c r="E66" s="38"/>
    </row>
    <row r="67" spans="1:5" s="25" customFormat="1" x14ac:dyDescent="0.25">
      <c r="A67" s="58" t="s">
        <v>74</v>
      </c>
      <c r="B67" s="16" t="s">
        <v>103</v>
      </c>
      <c r="C67" s="37" t="s">
        <v>7</v>
      </c>
      <c r="D67" s="28">
        <v>1</v>
      </c>
      <c r="E67" s="38"/>
    </row>
    <row r="68" spans="1:5" s="25" customFormat="1" x14ac:dyDescent="0.25">
      <c r="A68" s="58" t="s">
        <v>76</v>
      </c>
      <c r="B68" s="16" t="s">
        <v>104</v>
      </c>
      <c r="C68" s="37" t="s">
        <v>7</v>
      </c>
      <c r="D68" s="28">
        <v>1</v>
      </c>
      <c r="E68" s="38"/>
    </row>
    <row r="69" spans="1:5" s="25" customFormat="1" ht="16.5" thickBot="1" x14ac:dyDescent="0.3">
      <c r="A69" s="70" t="s">
        <v>75</v>
      </c>
      <c r="B69" s="71" t="s">
        <v>105</v>
      </c>
      <c r="C69" s="72" t="s">
        <v>7</v>
      </c>
      <c r="D69" s="73">
        <v>1</v>
      </c>
      <c r="E69" s="74"/>
    </row>
    <row r="70" spans="1:5" x14ac:dyDescent="0.25">
      <c r="A70" s="26"/>
      <c r="B70" s="26"/>
      <c r="D70" s="27"/>
    </row>
    <row r="73" spans="1:5" x14ac:dyDescent="0.25">
      <c r="E73" s="27"/>
    </row>
    <row r="81" spans="1:6" s="25" customFormat="1" x14ac:dyDescent="0.25">
      <c r="A81" s="1"/>
      <c r="B81" s="1"/>
      <c r="C81" s="2"/>
      <c r="D81" s="2"/>
      <c r="E81" s="2"/>
      <c r="F81"/>
    </row>
  </sheetData>
  <mergeCells count="5">
    <mergeCell ref="A56:E56"/>
    <mergeCell ref="A5:E5"/>
    <mergeCell ref="A19:E19"/>
    <mergeCell ref="A37:E37"/>
    <mergeCell ref="A2:E2"/>
  </mergeCells>
  <hyperlinks>
    <hyperlink ref="A69" r:id="rId1" display="http://www.dns-shop.ru/catalog/i1004153/monitor-dexp-h240-chernyj"/>
    <hyperlink ref="A67" r:id="rId2" display="http://www.dns-shop.ru/catalog/i136402/mysh-provodnaya-dns-office-wrd-002bs"/>
    <hyperlink ref="A68" r:id="rId3" display="http://www.dns-shop.ru/catalog/i136450/klaviatura-dns-office-kb-005bk"/>
  </hyperlinks>
  <pageMargins left="0.23" right="0.33" top="0.46" bottom="0.74803149606299213" header="0.31496062992125984" footer="0.31496062992125984"/>
  <pageSetup paperSize="9" scale="81" fitToHeight="0" orientation="landscape" r:id="rId4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Гореленко Дмитрий Геннадьевич</dc:creator>
  <cp:lastModifiedBy>Питченко Юрий Анатольевич</cp:lastModifiedBy>
  <cp:lastPrinted>2015-06-09T07:28:12Z</cp:lastPrinted>
  <dcterms:created xsi:type="dcterms:W3CDTF">2015-04-27T01:31:44Z</dcterms:created>
  <dcterms:modified xsi:type="dcterms:W3CDTF">2015-07-06T01:02:52Z</dcterms:modified>
</cp:coreProperties>
</file>