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/>
  </bookViews>
  <sheets>
    <sheet name="ССР" sheetId="2" r:id="rId1"/>
  </sheets>
  <definedNames>
    <definedName name="_xlnm.Print_Area" localSheetId="0">ССР!$A$2:$H$43</definedName>
  </definedNames>
  <calcPr calcId="145621"/>
</workbook>
</file>

<file path=xl/calcChain.xml><?xml version="1.0" encoding="utf-8"?>
<calcChain xmlns="http://schemas.openxmlformats.org/spreadsheetml/2006/main">
  <c r="D37" i="2" l="1"/>
  <c r="E28" i="2"/>
  <c r="E38" i="2" s="1"/>
  <c r="F28" i="2"/>
  <c r="F38" i="2" s="1"/>
  <c r="G28" i="2"/>
  <c r="G38" i="2" s="1"/>
  <c r="D28" i="2"/>
  <c r="D38" i="2" s="1"/>
  <c r="H27" i="2"/>
  <c r="H36" i="2"/>
  <c r="H35" i="2"/>
  <c r="H34" i="2"/>
  <c r="H23" i="2"/>
  <c r="H24" i="2"/>
  <c r="H25" i="2"/>
  <c r="H26" i="2"/>
  <c r="H22" i="2"/>
  <c r="H37" i="2" l="1"/>
  <c r="H28" i="2"/>
  <c r="H38" i="2" s="1"/>
  <c r="H41" i="2" l="1"/>
  <c r="H39" i="2"/>
  <c r="H40" i="2"/>
</calcChain>
</file>

<file path=xl/sharedStrings.xml><?xml version="1.0" encoding="utf-8"?>
<sst xmlns="http://schemas.openxmlformats.org/spreadsheetml/2006/main" count="50" uniqueCount="43">
  <si>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</si>
  <si>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</si>
  <si>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</si>
  <si>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</si>
  <si>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</si>
  <si>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</si>
  <si>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</si>
  <si>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</si>
  <si>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</si>
  <si>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</si>
  <si>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</si>
  <si>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</si>
  <si>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</si>
  <si>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</si>
  <si>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</si>
  <si>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Всего по сводному расчету</t>
  </si>
  <si>
    <t>УТВЕРЖДАЮ</t>
  </si>
  <si>
    <t>Стоимость СМР (для торгов) с НДС</t>
  </si>
  <si>
    <t xml:space="preserve">И.о. директора филиала ОАО "ДРСК" "ЮЯЭС" </t>
  </si>
  <si>
    <t>С.Ф.Халимханов</t>
  </si>
  <si>
    <t>"____"_______________2015 г</t>
  </si>
  <si>
    <t>Составил :</t>
  </si>
  <si>
    <t>Ведущий инженер ОКСиИ -                                                                   Т.Д.Алексеева</t>
  </si>
  <si>
    <t>СВОДНЫЙ СМЕТНЫЙ РАСЧЕТ СТОИМОСТИ СТРОИТЕЛЬСТВА № 06-тп/15</t>
  </si>
  <si>
    <t>Составлена в ценах по состоянию на 1 кв. 2015г.</t>
  </si>
  <si>
    <t>Глава 2. Новое строительство</t>
  </si>
  <si>
    <t>ПП РС(Я) № 322 от 20.12.13г.</t>
  </si>
  <si>
    <t>Технические мероприятия для подключения к электрическим сетям объекта "жилой дом, в т.ч. Стройплощадка", по адресу: с.Хатыстыр, ул.им. И.Т.Марфусалова, д.13; ВЛ-0,4 кВ"Безымянный" от ТП № 52 "Новый поселок" (Сигаев А.В.) Протяженность трассы - 29 м.</t>
  </si>
  <si>
    <t>Технические мероприятия для подключения к электрическим сетям объекта "жилой дом", по адресу: с.Хатыстыр, ул.Комарова, д.5; ВЛ-0,4 кВ "Комарова" от ТП № 50 "Больница" (Макаров О.Л.) Протяженность трассы - 13 м.</t>
  </si>
  <si>
    <t>Глава 3. Реконструкция</t>
  </si>
  <si>
    <t>ЛС</t>
  </si>
  <si>
    <t>Технические мероприятия для подключения к электрическим сетям объекта "жилой дом", по адресу: с.Хатыстыр, ул.Комарова, д.5; ВЛ-0,4 кВ "Комарова" от ТП № 50 "Больница" (Макаров О.Л.) Протяженность трассы - 160 м.</t>
  </si>
  <si>
    <t>Технические мероприятия для подключения к электрическим сетям объекта "строительство многоквартирного жилого дома в п.Ленинский, в т.ч. стройплощадка", по адресу: п.Ленинский, ул.Ленина, д.2; ВЛ-0,4 кВ ф."Ленина" от ТП № 17 "Рябиновая" (ООО "Аванта") Протяженность трассы - 30,5 м.</t>
  </si>
  <si>
    <t>Технические мероприятия для подключения к электрическим сетям объекта "строительство многоквартирного жилого дома в п.Ленинский, в т.ч. стройплощадка", по адресу: п.Ленинский, ул.Ленина, д.2;  ТП № 17 "Рябиновая" (ООО "Аванта")</t>
  </si>
  <si>
    <t>Технические мероприятия для подключения к электрическим сетям объекта "строительство многоквартирного жилого дома в п.Лебединый", по адресу: п.Лебединый, ул.Нагорная, д.37; ТП-2Лб "Черемушки" (ООО "Аванта")</t>
  </si>
  <si>
    <t>Технические мероприятия для подключения к электрическим сетям объекта "гараж", по адресу: г.Алдан, ул.Маяковского, КГС "Тырканда", блок Н, место № 5; ВЛ-0,4 кВ ф."Гаражи" от ТП № 87 "ГСМ"(Белов В.В.) Протяженность трассы - 26 м.</t>
  </si>
  <si>
    <t>Технические мероприятия для подключения к электрическим сетям объекта "жилой дом", по адресу: г.Алдан, ул.Комарова, д.56; ВЛ-0,4 кВ ф."Комарова" от ТП № 4 "Школа № 3"(Попова Н.И.) Протяженность трассы - 10 м.</t>
  </si>
  <si>
    <t>Технические мероприятия для подключения к электрическим сетям объекта "жилой дом, в т.ч. стройплощадка", по адресу: г.Алдан, пер.Школьный, д.28; ВЛ-0,4 кВ ф."пер.Школьный" от ТП № 63 "Школа Интернат"(Хинельцев С.О.) Протяженность трассы - 19 м.</t>
  </si>
  <si>
    <t>Итого по Главе 2. "Новое строительство"</t>
  </si>
  <si>
    <t>Итого по Главе 3. "Реконструкция"</t>
  </si>
  <si>
    <t>Итого по Главам 2 и 3</t>
  </si>
  <si>
    <t>НДС</t>
  </si>
  <si>
    <t>Строительство и реконструкция ЛЭП-0,4 кВ для технологического присоединения потребителей до 15 кВт в Алданском районе, в т.ч. ПИР.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</si>
</sst>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/>
    </xf>
    <xf numFmtId="0" fontId="3" fillId="0" borderId="0" xfId="0" applyFont="1"/>
    <xf numFmtId="49" fontId="3" fillId="0" borderId="1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49" fontId="1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abSelected="1" topLeftCell="A28" workbookViewId="0">
      <selection activeCell="B7" sqref="B7"/>
    </sheetView>
  </sheetViews>
  <sheetFormatPr defaultRowHeight="15" x14ac:dyDescent="0.25"/>
  <cols>
    <col min="1" max="1" width="5" style="1" customWidth="1"/>
    <col min="2" max="2" width="15.85546875" style="2" customWidth="1"/>
    <col min="3" max="3" width="73.140625" style="2" customWidth="1"/>
    <col min="4" max="4" width="12.28515625" style="9" customWidth="1"/>
    <col min="5" max="5" width="13" style="9" customWidth="1"/>
    <col min="6" max="6" width="13.42578125" style="9" customWidth="1"/>
    <col min="7" max="7" width="12.5703125" style="9" customWidth="1"/>
    <col min="8" max="8" width="13.42578125" style="9" customWidth="1"/>
    <col min="9" max="16384" width="9.140625" style="5"/>
  </cols>
  <sheetData>
    <row r="1" spans="1:8" x14ac:dyDescent="0.25">
      <c r="D1" s="3"/>
      <c r="E1" s="3"/>
      <c r="F1" s="3"/>
      <c r="G1" s="3"/>
      <c r="H1" s="4"/>
    </row>
    <row r="2" spans="1:8" x14ac:dyDescent="0.25">
      <c r="C2" s="6"/>
      <c r="D2" s="7"/>
      <c r="E2" s="7"/>
      <c r="F2" s="7"/>
      <c r="G2" s="7"/>
      <c r="H2" s="4" t="s">
        <v>5</v>
      </c>
    </row>
    <row r="3" spans="1:8" x14ac:dyDescent="0.25">
      <c r="D3" s="8"/>
      <c r="F3" s="3"/>
      <c r="G3" s="3"/>
      <c r="H3" s="19" t="s">
        <v>16</v>
      </c>
    </row>
    <row r="4" spans="1:8" x14ac:dyDescent="0.25">
      <c r="C4" s="6"/>
      <c r="D4" s="3"/>
      <c r="E4" s="8"/>
      <c r="F4" s="3"/>
      <c r="G4" s="3"/>
      <c r="H4" s="20" t="s">
        <v>18</v>
      </c>
    </row>
    <row r="5" spans="1:8" x14ac:dyDescent="0.25">
      <c r="D5" s="3"/>
      <c r="E5" s="8"/>
      <c r="F5" s="3"/>
      <c r="G5" s="3"/>
      <c r="H5" s="20" t="s">
        <v>19</v>
      </c>
    </row>
    <row r="6" spans="1:8" x14ac:dyDescent="0.25">
      <c r="D6" s="3"/>
      <c r="E6" s="8"/>
      <c r="F6" s="3"/>
      <c r="G6" s="3"/>
      <c r="H6" s="10" t="s">
        <v>20</v>
      </c>
    </row>
    <row r="7" spans="1:8" x14ac:dyDescent="0.25">
      <c r="D7" s="3"/>
      <c r="E7" s="8"/>
      <c r="F7" s="3"/>
      <c r="G7" s="3"/>
      <c r="H7" s="3"/>
    </row>
    <row r="8" spans="1:8" x14ac:dyDescent="0.25">
      <c r="G8" s="3"/>
      <c r="H8" s="3"/>
    </row>
    <row r="9" spans="1:8" x14ac:dyDescent="0.25">
      <c r="A9" s="21" t="s">
        <v>23</v>
      </c>
      <c r="B9" s="21"/>
      <c r="C9" s="21"/>
      <c r="D9" s="21"/>
      <c r="E9" s="21"/>
      <c r="F9" s="21"/>
      <c r="G9" s="21"/>
      <c r="H9" s="21"/>
    </row>
    <row r="10" spans="1:8" x14ac:dyDescent="0.25">
      <c r="D10" s="10"/>
      <c r="F10" s="3"/>
      <c r="G10" s="3"/>
      <c r="H10" s="3"/>
    </row>
    <row r="11" spans="1:8" ht="43.5" customHeight="1" x14ac:dyDescent="0.25">
      <c r="A11" s="47" t="s">
        <v>42</v>
      </c>
      <c r="B11" s="47"/>
      <c r="C11" s="47"/>
      <c r="D11" s="47"/>
      <c r="E11" s="47"/>
      <c r="F11" s="47"/>
      <c r="G11" s="47"/>
      <c r="H11" s="47"/>
    </row>
    <row r="12" spans="1:8" x14ac:dyDescent="0.25">
      <c r="A12" s="22" t="s">
        <v>0</v>
      </c>
      <c r="B12" s="22"/>
      <c r="C12" s="22"/>
      <c r="D12" s="22"/>
      <c r="E12" s="22"/>
      <c r="F12" s="22"/>
      <c r="G12" s="22"/>
      <c r="H12" s="22"/>
    </row>
    <row r="13" spans="1:8" x14ac:dyDescent="0.25">
      <c r="H13" s="3"/>
    </row>
    <row r="14" spans="1:8" x14ac:dyDescent="0.25">
      <c r="B14" s="2" t="s">
        <v>24</v>
      </c>
      <c r="D14" s="10"/>
      <c r="E14" s="3"/>
      <c r="F14" s="3"/>
      <c r="G14" s="3"/>
      <c r="H14" s="3"/>
    </row>
    <row r="15" spans="1:8" x14ac:dyDescent="0.25">
      <c r="D15" s="3"/>
      <c r="E15" s="3"/>
      <c r="F15" s="3"/>
      <c r="G15" s="3"/>
      <c r="H15" s="3"/>
    </row>
    <row r="16" spans="1:8" ht="12.75" customHeight="1" x14ac:dyDescent="0.25">
      <c r="A16" s="27" t="s">
        <v>1</v>
      </c>
      <c r="B16" s="28" t="s">
        <v>6</v>
      </c>
      <c r="C16" s="28" t="s">
        <v>7</v>
      </c>
      <c r="D16" s="29" t="s">
        <v>9</v>
      </c>
      <c r="E16" s="29"/>
      <c r="F16" s="29"/>
      <c r="G16" s="29"/>
      <c r="H16" s="27" t="s">
        <v>10</v>
      </c>
    </row>
    <row r="17" spans="1:8" x14ac:dyDescent="0.25">
      <c r="A17" s="27"/>
      <c r="B17" s="28"/>
      <c r="C17" s="28"/>
      <c r="D17" s="27" t="s">
        <v>8</v>
      </c>
      <c r="E17" s="27" t="s">
        <v>2</v>
      </c>
      <c r="F17" s="27" t="s">
        <v>3</v>
      </c>
      <c r="G17" s="27" t="s">
        <v>4</v>
      </c>
      <c r="H17" s="27"/>
    </row>
    <row r="18" spans="1:8" x14ac:dyDescent="0.25">
      <c r="A18" s="27"/>
      <c r="B18" s="28"/>
      <c r="C18" s="28"/>
      <c r="D18" s="27"/>
      <c r="E18" s="27"/>
      <c r="F18" s="27"/>
      <c r="G18" s="27"/>
      <c r="H18" s="27"/>
    </row>
    <row r="19" spans="1:8" x14ac:dyDescent="0.25">
      <c r="A19" s="27"/>
      <c r="B19" s="28"/>
      <c r="C19" s="28"/>
      <c r="D19" s="27"/>
      <c r="E19" s="27"/>
      <c r="F19" s="27"/>
      <c r="G19" s="27"/>
      <c r="H19" s="27"/>
    </row>
    <row r="20" spans="1:8" x14ac:dyDescent="0.25">
      <c r="A20" s="11">
        <v>1</v>
      </c>
      <c r="B20" s="12">
        <v>2</v>
      </c>
      <c r="C20" s="12">
        <v>3</v>
      </c>
      <c r="D20" s="11">
        <v>4</v>
      </c>
      <c r="E20" s="11">
        <v>5</v>
      </c>
      <c r="F20" s="11">
        <v>6</v>
      </c>
      <c r="G20" s="11">
        <v>7</v>
      </c>
      <c r="H20" s="11">
        <v>8</v>
      </c>
    </row>
    <row r="21" spans="1:8" x14ac:dyDescent="0.25">
      <c r="A21" s="25" t="s">
        <v>25</v>
      </c>
      <c r="B21" s="26"/>
      <c r="C21" s="26"/>
      <c r="D21" s="26"/>
      <c r="E21" s="26"/>
      <c r="F21" s="26"/>
      <c r="G21" s="26"/>
      <c r="H21" s="26"/>
    </row>
    <row r="22" spans="1:8" ht="62.25" customHeight="1" x14ac:dyDescent="0.25">
      <c r="A22" s="13">
        <v>1</v>
      </c>
      <c r="B22" s="14" t="s">
        <v>26</v>
      </c>
      <c r="C22" s="14" t="s">
        <v>27</v>
      </c>
      <c r="D22" s="15">
        <v>70816</v>
      </c>
      <c r="E22" s="16">
        <v>1236</v>
      </c>
      <c r="F22" s="16">
        <v>5463</v>
      </c>
      <c r="G22" s="15">
        <v>2036</v>
      </c>
      <c r="H22" s="16">
        <f>G22+F22+E22+D22</f>
        <v>79551</v>
      </c>
    </row>
    <row r="23" spans="1:8" ht="45" customHeight="1" x14ac:dyDescent="0.25">
      <c r="A23" s="13">
        <v>2</v>
      </c>
      <c r="B23" s="14" t="s">
        <v>26</v>
      </c>
      <c r="C23" s="14" t="s">
        <v>28</v>
      </c>
      <c r="D23" s="15">
        <v>50462</v>
      </c>
      <c r="E23" s="16">
        <v>553</v>
      </c>
      <c r="F23" s="16">
        <v>2446</v>
      </c>
      <c r="G23" s="15">
        <v>913</v>
      </c>
      <c r="H23" s="16">
        <f t="shared" ref="H23:H27" si="0">G23+F23+E23+D23</f>
        <v>54374</v>
      </c>
    </row>
    <row r="24" spans="1:8" ht="60" customHeight="1" x14ac:dyDescent="0.25">
      <c r="A24" s="13">
        <v>3</v>
      </c>
      <c r="B24" s="14" t="s">
        <v>26</v>
      </c>
      <c r="C24" s="14" t="s">
        <v>32</v>
      </c>
      <c r="D24" s="15">
        <v>38801</v>
      </c>
      <c r="E24" s="16">
        <v>1301</v>
      </c>
      <c r="F24" s="16">
        <v>10211</v>
      </c>
      <c r="G24" s="15">
        <v>2141</v>
      </c>
      <c r="H24" s="16">
        <f t="shared" si="0"/>
        <v>52454</v>
      </c>
    </row>
    <row r="25" spans="1:8" ht="60" customHeight="1" x14ac:dyDescent="0.25">
      <c r="A25" s="13">
        <v>4</v>
      </c>
      <c r="B25" s="14" t="s">
        <v>26</v>
      </c>
      <c r="C25" s="14" t="s">
        <v>35</v>
      </c>
      <c r="D25" s="15">
        <v>24896</v>
      </c>
      <c r="E25" s="16">
        <v>832</v>
      </c>
      <c r="F25" s="16">
        <v>6551</v>
      </c>
      <c r="G25" s="15">
        <v>1374</v>
      </c>
      <c r="H25" s="16">
        <f t="shared" si="0"/>
        <v>33653</v>
      </c>
    </row>
    <row r="26" spans="1:8" ht="59.25" customHeight="1" x14ac:dyDescent="0.25">
      <c r="A26" s="13">
        <v>5</v>
      </c>
      <c r="B26" s="14" t="s">
        <v>26</v>
      </c>
      <c r="C26" s="14" t="s">
        <v>36</v>
      </c>
      <c r="D26" s="15">
        <v>9574</v>
      </c>
      <c r="E26" s="16">
        <v>319</v>
      </c>
      <c r="F26" s="16">
        <v>2517</v>
      </c>
      <c r="G26" s="15">
        <v>528</v>
      </c>
      <c r="H26" s="16">
        <f t="shared" si="0"/>
        <v>12938</v>
      </c>
    </row>
    <row r="27" spans="1:8" ht="61.5" customHeight="1" x14ac:dyDescent="0.25">
      <c r="A27" s="13">
        <v>6</v>
      </c>
      <c r="B27" s="14" t="s">
        <v>26</v>
      </c>
      <c r="C27" s="14" t="s">
        <v>37</v>
      </c>
      <c r="D27" s="15">
        <v>18194</v>
      </c>
      <c r="E27" s="16">
        <v>610</v>
      </c>
      <c r="F27" s="16">
        <v>4788</v>
      </c>
      <c r="G27" s="15">
        <v>1004</v>
      </c>
      <c r="H27" s="16">
        <f t="shared" si="0"/>
        <v>24596</v>
      </c>
    </row>
    <row r="28" spans="1:8" s="33" customFormat="1" ht="18.75" customHeight="1" x14ac:dyDescent="0.25">
      <c r="A28" s="30"/>
      <c r="B28" s="34" t="s">
        <v>38</v>
      </c>
      <c r="C28" s="31"/>
      <c r="D28" s="32">
        <f>SUM(D22:D27)</f>
        <v>212743</v>
      </c>
      <c r="E28" s="32">
        <f t="shared" ref="E28:H28" si="1">SUM(E22:E27)</f>
        <v>4851</v>
      </c>
      <c r="F28" s="32">
        <f t="shared" si="1"/>
        <v>31976</v>
      </c>
      <c r="G28" s="32">
        <f t="shared" si="1"/>
        <v>7996</v>
      </c>
      <c r="H28" s="32">
        <f t="shared" si="1"/>
        <v>257566</v>
      </c>
    </row>
    <row r="29" spans="1:8" hidden="1" x14ac:dyDescent="0.25">
      <c r="A29" s="25" t="s">
        <v>11</v>
      </c>
      <c r="B29" s="26"/>
      <c r="C29" s="26"/>
      <c r="D29" s="26"/>
      <c r="E29" s="26"/>
      <c r="F29" s="26"/>
      <c r="G29" s="26"/>
      <c r="H29" s="26"/>
    </row>
    <row r="30" spans="1:8" hidden="1" x14ac:dyDescent="0.25">
      <c r="A30" s="17"/>
      <c r="B30" s="23" t="s">
        <v>12</v>
      </c>
      <c r="C30" s="24"/>
      <c r="D30" s="15"/>
      <c r="E30" s="16">
        <v>66.239999999999995</v>
      </c>
      <c r="F30" s="16">
        <v>161.1</v>
      </c>
      <c r="G30" s="15"/>
      <c r="H30" s="16">
        <v>227.34</v>
      </c>
    </row>
    <row r="31" spans="1:8" hidden="1" x14ac:dyDescent="0.25">
      <c r="A31" s="25" t="s">
        <v>13</v>
      </c>
      <c r="B31" s="26"/>
      <c r="C31" s="26"/>
      <c r="D31" s="26"/>
      <c r="E31" s="26"/>
      <c r="F31" s="26"/>
      <c r="G31" s="26"/>
      <c r="H31" s="26"/>
    </row>
    <row r="32" spans="1:8" hidden="1" x14ac:dyDescent="0.25">
      <c r="A32" s="17"/>
      <c r="B32" s="23" t="s">
        <v>14</v>
      </c>
      <c r="C32" s="24"/>
      <c r="D32" s="15"/>
      <c r="E32" s="16">
        <v>66.239999999999995</v>
      </c>
      <c r="F32" s="16">
        <v>161.1</v>
      </c>
      <c r="G32" s="15"/>
      <c r="H32" s="16">
        <v>227.34</v>
      </c>
    </row>
    <row r="33" spans="1:8" x14ac:dyDescent="0.25">
      <c r="A33" s="25" t="s">
        <v>29</v>
      </c>
      <c r="B33" s="26"/>
      <c r="C33" s="26"/>
      <c r="D33" s="26"/>
      <c r="E33" s="26"/>
      <c r="F33" s="26"/>
      <c r="G33" s="26"/>
      <c r="H33" s="26"/>
    </row>
    <row r="34" spans="1:8" ht="60" customHeight="1" x14ac:dyDescent="0.25">
      <c r="A34" s="13">
        <v>7</v>
      </c>
      <c r="B34" s="14" t="s">
        <v>30</v>
      </c>
      <c r="C34" s="14" t="s">
        <v>31</v>
      </c>
      <c r="D34" s="15">
        <v>90059</v>
      </c>
      <c r="E34" s="15"/>
      <c r="F34" s="15"/>
      <c r="G34" s="18"/>
      <c r="H34" s="16">
        <f t="shared" ref="H34:H36" si="2">G34+F34+E34+D34</f>
        <v>90059</v>
      </c>
    </row>
    <row r="35" spans="1:8" ht="61.5" customHeight="1" x14ac:dyDescent="0.25">
      <c r="A35" s="13">
        <v>8</v>
      </c>
      <c r="B35" s="14" t="s">
        <v>30</v>
      </c>
      <c r="C35" s="14" t="s">
        <v>33</v>
      </c>
      <c r="D35" s="15">
        <v>11476</v>
      </c>
      <c r="E35" s="15"/>
      <c r="F35" s="15"/>
      <c r="G35" s="18"/>
      <c r="H35" s="16">
        <f t="shared" si="2"/>
        <v>11476</v>
      </c>
    </row>
    <row r="36" spans="1:8" ht="57" customHeight="1" x14ac:dyDescent="0.25">
      <c r="A36" s="13">
        <v>9</v>
      </c>
      <c r="B36" s="14" t="s">
        <v>30</v>
      </c>
      <c r="C36" s="14" t="s">
        <v>34</v>
      </c>
      <c r="D36" s="15">
        <v>11476</v>
      </c>
      <c r="E36" s="15"/>
      <c r="F36" s="15"/>
      <c r="G36" s="16"/>
      <c r="H36" s="16">
        <f t="shared" si="2"/>
        <v>11476</v>
      </c>
    </row>
    <row r="37" spans="1:8" s="33" customFormat="1" ht="27.95" customHeight="1" x14ac:dyDescent="0.25">
      <c r="A37" s="30"/>
      <c r="B37" s="34" t="s">
        <v>39</v>
      </c>
      <c r="C37" s="31"/>
      <c r="D37" s="32">
        <f>SUM(D34:D36)</f>
        <v>113011</v>
      </c>
      <c r="E37" s="32"/>
      <c r="F37" s="32"/>
      <c r="G37" s="32"/>
      <c r="H37" s="32">
        <f t="shared" ref="H37" si="3">SUM(H34:H36)</f>
        <v>113011</v>
      </c>
    </row>
    <row r="38" spans="1:8" x14ac:dyDescent="0.25">
      <c r="A38" s="17"/>
      <c r="B38" s="23" t="s">
        <v>40</v>
      </c>
      <c r="C38" s="24"/>
      <c r="D38" s="35">
        <f>D28+D37</f>
        <v>325754</v>
      </c>
      <c r="E38" s="35">
        <f t="shared" ref="E38:H38" si="4">E28+E37</f>
        <v>4851</v>
      </c>
      <c r="F38" s="35">
        <f t="shared" si="4"/>
        <v>31976</v>
      </c>
      <c r="G38" s="35">
        <f t="shared" si="4"/>
        <v>7996</v>
      </c>
      <c r="H38" s="35">
        <f t="shared" si="4"/>
        <v>370577</v>
      </c>
    </row>
    <row r="39" spans="1:8" s="40" customFormat="1" ht="16.5" customHeight="1" x14ac:dyDescent="0.25">
      <c r="A39" s="36"/>
      <c r="B39" s="37"/>
      <c r="C39" s="45" t="s">
        <v>41</v>
      </c>
      <c r="D39" s="39"/>
      <c r="E39" s="39"/>
      <c r="F39" s="39"/>
      <c r="G39" s="39"/>
      <c r="H39" s="46">
        <f>0.13*H38</f>
        <v>48175.01</v>
      </c>
    </row>
    <row r="40" spans="1:8" s="40" customFormat="1" hidden="1" x14ac:dyDescent="0.25">
      <c r="A40" s="36"/>
      <c r="B40" s="37"/>
      <c r="C40" s="37" t="s">
        <v>17</v>
      </c>
      <c r="D40" s="38"/>
      <c r="E40" s="38"/>
      <c r="F40" s="38"/>
      <c r="G40" s="38"/>
      <c r="H40" s="39" t="e">
        <f>#REF!*1.18</f>
        <v>#REF!</v>
      </c>
    </row>
    <row r="41" spans="1:8" s="40" customFormat="1" x14ac:dyDescent="0.25">
      <c r="A41" s="36"/>
      <c r="B41" s="37"/>
      <c r="C41" s="37" t="s">
        <v>15</v>
      </c>
      <c r="D41" s="38"/>
      <c r="E41" s="39"/>
      <c r="F41" s="39"/>
      <c r="G41" s="39"/>
      <c r="H41" s="46">
        <f>H38+H39</f>
        <v>418752.01</v>
      </c>
    </row>
    <row r="42" spans="1:8" s="40" customFormat="1" x14ac:dyDescent="0.25">
      <c r="A42" s="41" t="s">
        <v>21</v>
      </c>
      <c r="B42" s="41"/>
      <c r="C42" s="41"/>
      <c r="D42" s="41"/>
      <c r="E42" s="41"/>
      <c r="F42" s="41"/>
      <c r="G42" s="41"/>
      <c r="H42" s="41"/>
    </row>
    <row r="43" spans="1:8" s="40" customFormat="1" x14ac:dyDescent="0.25">
      <c r="A43" s="41" t="s">
        <v>22</v>
      </c>
      <c r="B43" s="41"/>
      <c r="C43" s="41"/>
      <c r="D43" s="41"/>
      <c r="E43" s="41"/>
      <c r="F43" s="41"/>
      <c r="G43" s="41"/>
      <c r="H43" s="41"/>
    </row>
    <row r="44" spans="1:8" s="40" customFormat="1" x14ac:dyDescent="0.25">
      <c r="A44" s="42"/>
      <c r="B44" s="43"/>
      <c r="C44" s="43"/>
      <c r="D44" s="44"/>
      <c r="E44" s="44"/>
      <c r="F44" s="44"/>
      <c r="G44" s="44"/>
      <c r="H44" s="44"/>
    </row>
    <row r="45" spans="1:8" s="40" customFormat="1" x14ac:dyDescent="0.25">
      <c r="A45" s="42"/>
      <c r="B45" s="43"/>
      <c r="C45" s="43"/>
      <c r="D45" s="44"/>
      <c r="E45" s="44"/>
      <c r="F45" s="44"/>
      <c r="G45" s="44"/>
      <c r="H45" s="44"/>
    </row>
    <row r="46" spans="1:8" s="40" customFormat="1" x14ac:dyDescent="0.25">
      <c r="A46" s="42"/>
      <c r="B46" s="43"/>
      <c r="C46" s="43"/>
      <c r="D46" s="44"/>
      <c r="E46" s="44"/>
      <c r="F46" s="44"/>
      <c r="G46" s="44"/>
      <c r="H46" s="44"/>
    </row>
    <row r="47" spans="1:8" s="40" customFormat="1" x14ac:dyDescent="0.25">
      <c r="A47" s="42"/>
      <c r="B47" s="43"/>
      <c r="C47" s="43"/>
      <c r="D47" s="44"/>
      <c r="E47" s="44"/>
      <c r="F47" s="44"/>
      <c r="G47" s="44"/>
      <c r="H47" s="44"/>
    </row>
    <row r="48" spans="1:8" s="40" customFormat="1" x14ac:dyDescent="0.25">
      <c r="A48" s="42"/>
      <c r="B48" s="43"/>
      <c r="C48" s="43"/>
      <c r="D48" s="44"/>
      <c r="E48" s="44"/>
      <c r="F48" s="44"/>
      <c r="G48" s="44"/>
      <c r="H48" s="44"/>
    </row>
    <row r="49" spans="1:8" s="40" customFormat="1" x14ac:dyDescent="0.25">
      <c r="A49" s="42"/>
      <c r="B49" s="43"/>
      <c r="C49" s="43"/>
      <c r="D49" s="44"/>
      <c r="E49" s="44"/>
      <c r="F49" s="44"/>
      <c r="G49" s="44"/>
      <c r="H49" s="44"/>
    </row>
    <row r="50" spans="1:8" s="40" customFormat="1" x14ac:dyDescent="0.25">
      <c r="A50" s="42"/>
      <c r="B50" s="43"/>
      <c r="C50" s="43"/>
      <c r="D50" s="44"/>
      <c r="E50" s="44"/>
      <c r="F50" s="44"/>
      <c r="G50" s="44"/>
      <c r="H50" s="44"/>
    </row>
    <row r="51" spans="1:8" s="40" customFormat="1" x14ac:dyDescent="0.25">
      <c r="A51" s="42"/>
      <c r="B51" s="43"/>
      <c r="C51" s="43"/>
      <c r="D51" s="44"/>
      <c r="E51" s="44"/>
      <c r="F51" s="44"/>
      <c r="G51" s="44"/>
      <c r="H51" s="44"/>
    </row>
    <row r="52" spans="1:8" s="40" customFormat="1" x14ac:dyDescent="0.25">
      <c r="A52" s="42"/>
      <c r="B52" s="43"/>
      <c r="C52" s="43"/>
      <c r="D52" s="44"/>
      <c r="E52" s="44"/>
      <c r="F52" s="44"/>
      <c r="G52" s="44"/>
      <c r="H52" s="44"/>
    </row>
    <row r="53" spans="1:8" s="40" customFormat="1" x14ac:dyDescent="0.25">
      <c r="A53" s="42"/>
      <c r="B53" s="43"/>
      <c r="C53" s="43"/>
      <c r="D53" s="44"/>
      <c r="E53" s="44"/>
      <c r="F53" s="44"/>
      <c r="G53" s="44"/>
      <c r="H53" s="44"/>
    </row>
    <row r="54" spans="1:8" s="40" customFormat="1" x14ac:dyDescent="0.25">
      <c r="A54" s="42"/>
      <c r="B54" s="43"/>
      <c r="C54" s="43"/>
      <c r="D54" s="44"/>
      <c r="E54" s="44"/>
      <c r="F54" s="44"/>
      <c r="G54" s="44"/>
      <c r="H54" s="44"/>
    </row>
    <row r="55" spans="1:8" s="40" customFormat="1" x14ac:dyDescent="0.25">
      <c r="A55" s="42"/>
      <c r="B55" s="43"/>
      <c r="C55" s="43"/>
      <c r="D55" s="44"/>
      <c r="E55" s="44"/>
      <c r="F55" s="44"/>
      <c r="G55" s="44"/>
      <c r="H55" s="44"/>
    </row>
    <row r="56" spans="1:8" s="40" customFormat="1" x14ac:dyDescent="0.25">
      <c r="A56" s="42"/>
      <c r="B56" s="43"/>
      <c r="C56" s="43"/>
      <c r="D56" s="44"/>
      <c r="E56" s="44"/>
      <c r="F56" s="44"/>
      <c r="G56" s="44"/>
      <c r="H56" s="44"/>
    </row>
    <row r="57" spans="1:8" s="40" customFormat="1" x14ac:dyDescent="0.25">
      <c r="A57" s="42"/>
      <c r="B57" s="43"/>
      <c r="C57" s="43"/>
      <c r="D57" s="44"/>
      <c r="E57" s="44"/>
      <c r="F57" s="44"/>
      <c r="G57" s="44"/>
      <c r="H57" s="44"/>
    </row>
    <row r="58" spans="1:8" s="40" customFormat="1" x14ac:dyDescent="0.25">
      <c r="A58" s="42"/>
      <c r="B58" s="43"/>
      <c r="C58" s="43"/>
      <c r="D58" s="44"/>
      <c r="E58" s="44"/>
      <c r="F58" s="44"/>
      <c r="G58" s="44"/>
      <c r="H58" s="44"/>
    </row>
    <row r="59" spans="1:8" s="40" customFormat="1" x14ac:dyDescent="0.25">
      <c r="A59" s="42"/>
      <c r="B59" s="43"/>
      <c r="C59" s="43"/>
      <c r="D59" s="44"/>
      <c r="E59" s="44"/>
      <c r="F59" s="44"/>
      <c r="G59" s="44"/>
      <c r="H59" s="44"/>
    </row>
    <row r="60" spans="1:8" s="40" customFormat="1" x14ac:dyDescent="0.25">
      <c r="A60" s="42"/>
      <c r="B60" s="43"/>
      <c r="C60" s="43"/>
      <c r="D60" s="44"/>
      <c r="E60" s="44"/>
      <c r="F60" s="44"/>
      <c r="G60" s="44"/>
      <c r="H60" s="44"/>
    </row>
  </sheetData>
  <mergeCells count="23">
    <mergeCell ref="D17:D19"/>
    <mergeCell ref="E17:E19"/>
    <mergeCell ref="F17:F19"/>
    <mergeCell ref="G17:G19"/>
    <mergeCell ref="B37:C37"/>
    <mergeCell ref="A42:H42"/>
    <mergeCell ref="A43:H43"/>
    <mergeCell ref="A33:H33"/>
    <mergeCell ref="B38:C38"/>
    <mergeCell ref="A9:H9"/>
    <mergeCell ref="A11:H11"/>
    <mergeCell ref="A12:H12"/>
    <mergeCell ref="A21:H21"/>
    <mergeCell ref="B28:C28"/>
    <mergeCell ref="A29:H29"/>
    <mergeCell ref="B30:C30"/>
    <mergeCell ref="A31:H31"/>
    <mergeCell ref="B32:C32"/>
    <mergeCell ref="A16:A19"/>
    <mergeCell ref="B16:B19"/>
    <mergeCell ref="C16:C19"/>
    <mergeCell ref="D16:G16"/>
    <mergeCell ref="H16:H19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</vt:lpstr>
      <vt:lpstr>ССР!Область_печати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Коновалова Эльвира Михайловна</dc:creator>
  <cp:lastModifiedBy>Коновалова Эльвира Михайловна</cp:lastModifiedBy>
  <cp:lastPrinted>2015-06-22T23:48:02Z</cp:lastPrinted>
  <dcterms:created xsi:type="dcterms:W3CDTF">2002-03-25T05:35:56Z</dcterms:created>
  <dcterms:modified xsi:type="dcterms:W3CDTF">2015-06-23T00:03:54Z</dcterms:modified>
</cp:coreProperties>
</file>