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9320" windowHeight="7935" tabRatio="620"/>
  </bookViews>
  <sheets>
    <sheet name="п.4.3 - 1 этап (ч.1)" sheetId="29" r:id="rId1"/>
  </sheets>
  <calcPr calcId="144525"/>
</workbook>
</file>

<file path=xl/calcChain.xml><?xml version="1.0" encoding="utf-8"?>
<calcChain xmlns="http://schemas.openxmlformats.org/spreadsheetml/2006/main">
  <c r="L35" i="29" l="1"/>
  <c r="N27" i="29"/>
  <c r="S35" i="29" l="1"/>
  <c r="S27" i="29" l="1"/>
  <c r="S26" i="29" l="1"/>
  <c r="A27" i="29" l="1"/>
  <c r="S28" i="29" l="1"/>
  <c r="S36" i="29"/>
  <c r="S29" i="29" l="1"/>
  <c r="S30" i="29" l="1"/>
  <c r="S31" i="29" s="1"/>
  <c r="S32" i="29" s="1"/>
  <c r="S33" i="29" s="1"/>
  <c r="S37" i="29" s="1"/>
  <c r="S38" i="29" s="1"/>
  <c r="S39" i="29" l="1"/>
  <c r="S40" i="29" s="1"/>
</calcChain>
</file>

<file path=xl/sharedStrings.xml><?xml version="1.0" encoding="utf-8"?>
<sst xmlns="http://schemas.openxmlformats.org/spreadsheetml/2006/main" count="78" uniqueCount="64">
  <si>
    <t>га</t>
  </si>
  <si>
    <t xml:space="preserve">Смета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</si>
  <si>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</si>
  <si>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</si>
  <si>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</si>
  <si>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</si>
  <si>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</si>
  <si>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</si>
  <si>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</si>
  <si>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</si>
  <si>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</si>
  <si>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</si>
  <si>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</si>
  <si>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</si>
  <si>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</si>
  <si>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</si>
  <si>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</si>
  <si>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</si>
  <si>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</si>
  <si>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</si>
  <si>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</si>
  <si>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</si>
  <si>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</si>
  <si>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</si>
  <si>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</si>
  <si>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</si>
  <si>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</si>
  <si>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</si>
  <si>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</si>
  <si>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</si>
  <si>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</si>
  <si>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</si>
  <si>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</si>
  <si>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</si>
  <si>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Проложение теодолитного хода</t>
  </si>
  <si>
    <t>тб.47 п.1</t>
  </si>
  <si>
    <t>км</t>
  </si>
  <si>
    <t>Длина теодолитного хода (км)</t>
  </si>
  <si>
    <t>- отраслевой компенсационный коэф-т на III квартал 2013 г.</t>
  </si>
  <si>
    <t>тб.15 п.9</t>
  </si>
  <si>
    <t>Внутренний транспорт</t>
  </si>
  <si>
    <t>тб.4 п.8</t>
  </si>
  <si>
    <t xml:space="preserve">Создание инженерно-топографического плана, II кат.                      (съемка текущих изменений) </t>
  </si>
  <si>
    <t xml:space="preserve">Создание инженерно-топографического плана, II кат.                     </t>
  </si>
  <si>
    <t>II</t>
  </si>
  <si>
    <t>Внешний транспорт</t>
  </si>
  <si>
    <t>Итого: Сто сорок воесмь тысяч двести восемьдесят восемь руб. 58  коп.</t>
  </si>
  <si>
    <t>тб.5 п.3</t>
  </si>
  <si>
    <t>Протяженность ЛЭП (км)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</si>
  <si>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</si>
  <si>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</si>
  <si>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</si>
  <si>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</si>
  <si>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</si>
  <si>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</si>
  <si>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</si>
  <si>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</si>
  <si>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2014 г.</t>
  </si>
  <si>
    <t>"____" _______________2014 г.</t>
  </si>
  <si>
    <t>Составил: ___________________________</t>
  </si>
  <si>
    <t>(должность, подпись, расшифровка)</t>
  </si>
  <si>
    <t>Проверил: ___________________________</t>
  </si>
  <si>
    <t>на подготовку топографической съемки в М: 1:500</t>
  </si>
  <si>
    <t>Объект: ЛЭП длиной свыше 300 м (1 км ЛЭП)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</si>
</sst>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\ _đ_._-;\-* #,##0\ _đ_._-;_-* &quot;-&quot;??\ _đ_._-;_-@_-"/>
    <numFmt numFmtId="165" formatCode="_-* #,##0.00\ _đ_._-;\-* #,##0.00\ _đ_._-;_-* &quot;-&quot;??\ _đ_._-;_-@_-"/>
    <numFmt numFmtId="166" formatCode="000000"/>
  </numFmts>
  <fonts count="3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i/>
      <sz val="11"/>
      <name val="Arial Cyr"/>
      <family val="2"/>
      <charset val="204"/>
    </font>
    <font>
      <i/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8" fillId="0" borderId="0">
      <alignment horizontal="center" vertical="center"/>
    </xf>
  </cellStyleXfs>
  <cellXfs count="139">
    <xf numFmtId="0" fontId="0" fillId="0" borderId="0" xfId="0"/>
    <xf numFmtId="0" fontId="3" fillId="0" borderId="0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 applyBorder="1"/>
    <xf numFmtId="0" fontId="7" fillId="0" borderId="0" xfId="0" applyFont="1" applyFill="1"/>
    <xf numFmtId="164" fontId="0" fillId="0" borderId="0" xfId="0" applyNumberFormat="1"/>
    <xf numFmtId="43" fontId="0" fillId="0" borderId="0" xfId="0" applyNumberFormat="1"/>
    <xf numFmtId="1" fontId="0" fillId="0" borderId="0" xfId="0" applyNumberFormat="1"/>
    <xf numFmtId="2" fontId="7" fillId="0" borderId="0" xfId="0" applyNumberFormat="1" applyFont="1" applyFill="1"/>
    <xf numFmtId="0" fontId="1" fillId="0" borderId="0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9" fillId="0" borderId="0" xfId="2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/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applyFont="1"/>
    <xf numFmtId="0" fontId="15" fillId="0" borderId="0" xfId="0" applyFont="1" applyBorder="1"/>
    <xf numFmtId="0" fontId="11" fillId="0" borderId="6" xfId="0" applyFont="1" applyBorder="1"/>
    <xf numFmtId="0" fontId="11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Continuous"/>
    </xf>
    <xf numFmtId="0" fontId="11" fillId="0" borderId="11" xfId="0" applyFont="1" applyBorder="1"/>
    <xf numFmtId="0" fontId="11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/>
    </xf>
    <xf numFmtId="10" fontId="11" fillId="0" borderId="11" xfId="0" applyNumberFormat="1" applyFont="1" applyBorder="1"/>
    <xf numFmtId="10" fontId="11" fillId="0" borderId="0" xfId="0" applyNumberFormat="1" applyFont="1" applyBorder="1" applyAlignment="1">
      <alignment horizontal="left"/>
    </xf>
    <xf numFmtId="10" fontId="11" fillId="0" borderId="0" xfId="0" applyNumberFormat="1" applyFont="1" applyBorder="1"/>
    <xf numFmtId="0" fontId="13" fillId="0" borderId="6" xfId="0" applyFont="1" applyBorder="1" applyAlignment="1">
      <alignment horizontal="centerContinuous"/>
    </xf>
    <xf numFmtId="9" fontId="11" fillId="0" borderId="0" xfId="0" applyNumberFormat="1" applyFont="1" applyBorder="1"/>
    <xf numFmtId="9" fontId="11" fillId="0" borderId="11" xfId="0" applyNumberFormat="1" applyFont="1" applyBorder="1"/>
    <xf numFmtId="9" fontId="11" fillId="0" borderId="0" xfId="0" applyNumberFormat="1" applyFont="1" applyBorder="1" applyAlignment="1">
      <alignment horizontal="left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Border="1"/>
    <xf numFmtId="0" fontId="18" fillId="0" borderId="0" xfId="0" applyFont="1" applyBorder="1"/>
    <xf numFmtId="0" fontId="16" fillId="0" borderId="0" xfId="0" applyFont="1" applyBorder="1" applyAlignment="1">
      <alignment horizontal="left"/>
    </xf>
    <xf numFmtId="49" fontId="12" fillId="0" borderId="0" xfId="0" applyNumberFormat="1" applyFont="1" applyBorder="1" applyAlignment="1">
      <alignment horizontal="center"/>
    </xf>
    <xf numFmtId="0" fontId="17" fillId="0" borderId="0" xfId="0" applyFont="1" applyBorder="1"/>
    <xf numFmtId="10" fontId="11" fillId="0" borderId="0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Border="1"/>
    <xf numFmtId="0" fontId="10" fillId="0" borderId="0" xfId="0" applyFont="1" applyBorder="1"/>
    <xf numFmtId="0" fontId="19" fillId="0" borderId="0" xfId="0" applyFont="1" applyBorder="1" applyAlignment="1">
      <alignment horizontal="center"/>
    </xf>
    <xf numFmtId="0" fontId="19" fillId="0" borderId="0" xfId="0" applyFont="1" applyBorder="1"/>
    <xf numFmtId="0" fontId="20" fillId="0" borderId="0" xfId="0" applyFont="1" applyFill="1" applyAlignment="1">
      <alignment vertical="center"/>
    </xf>
    <xf numFmtId="0" fontId="21" fillId="0" borderId="0" xfId="0" applyFont="1" applyFill="1"/>
    <xf numFmtId="0" fontId="21" fillId="0" borderId="0" xfId="0" applyFont="1" applyFill="1" applyBorder="1"/>
    <xf numFmtId="0" fontId="21" fillId="0" borderId="0" xfId="0" applyFont="1" applyFill="1" applyBorder="1" applyAlignment="1">
      <alignment horizontal="left"/>
    </xf>
    <xf numFmtId="164" fontId="21" fillId="0" borderId="0" xfId="0" applyNumberFormat="1" applyFont="1" applyFill="1" applyBorder="1"/>
    <xf numFmtId="0" fontId="22" fillId="0" borderId="0" xfId="0" applyFont="1" applyFill="1"/>
    <xf numFmtId="49" fontId="20" fillId="0" borderId="0" xfId="0" applyNumberFormat="1" applyFont="1" applyFill="1" applyAlignment="1">
      <alignment vertical="center"/>
    </xf>
    <xf numFmtId="0" fontId="20" fillId="0" borderId="0" xfId="0" applyFont="1" applyFill="1" applyBorder="1"/>
    <xf numFmtId="0" fontId="20" fillId="0" borderId="0" xfId="0" applyFont="1" applyBorder="1" applyAlignment="1">
      <alignment horizontal="left"/>
    </xf>
    <xf numFmtId="0" fontId="20" fillId="0" borderId="0" xfId="0" applyFont="1" applyBorder="1"/>
    <xf numFmtId="0" fontId="21" fillId="0" borderId="0" xfId="0" applyFont="1" applyBorder="1"/>
    <xf numFmtId="0" fontId="20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left"/>
    </xf>
    <xf numFmtId="0" fontId="21" fillId="0" borderId="0" xfId="0" applyFont="1"/>
    <xf numFmtId="0" fontId="23" fillId="0" borderId="0" xfId="0" applyFont="1"/>
    <xf numFmtId="49" fontId="20" fillId="0" borderId="0" xfId="0" applyNumberFormat="1" applyFont="1" applyFill="1" applyAlignment="1">
      <alignment horizontal="left" vertical="center"/>
    </xf>
    <xf numFmtId="0" fontId="20" fillId="0" borderId="0" xfId="2" applyFont="1" applyFill="1" applyBorder="1" applyAlignment="1">
      <alignment horizontal="center" vertical="center"/>
    </xf>
    <xf numFmtId="9" fontId="20" fillId="0" borderId="0" xfId="2" applyNumberFormat="1" applyFont="1" applyFill="1" applyBorder="1" applyAlignment="1">
      <alignment horizontal="center" vertical="center"/>
    </xf>
    <xf numFmtId="0" fontId="24" fillId="0" borderId="0" xfId="2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wrapText="1"/>
    </xf>
    <xf numFmtId="0" fontId="25" fillId="0" borderId="0" xfId="0" applyFont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/>
    </xf>
    <xf numFmtId="165" fontId="11" fillId="0" borderId="0" xfId="1" applyNumberFormat="1" applyFont="1" applyBorder="1" applyAlignment="1">
      <alignment horizontal="right" vertical="center" wrapText="1" shrinkToFit="1"/>
    </xf>
    <xf numFmtId="2" fontId="1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/>
    </xf>
    <xf numFmtId="0" fontId="11" fillId="0" borderId="21" xfId="0" applyFont="1" applyBorder="1"/>
    <xf numFmtId="164" fontId="11" fillId="0" borderId="22" xfId="0" applyNumberFormat="1" applyFont="1" applyBorder="1"/>
    <xf numFmtId="0" fontId="11" fillId="0" borderId="21" xfId="0" applyFont="1" applyBorder="1" applyAlignment="1">
      <alignment horizontal="center" vertical="center"/>
    </xf>
    <xf numFmtId="0" fontId="26" fillId="0" borderId="0" xfId="0" applyFont="1" applyBorder="1"/>
    <xf numFmtId="165" fontId="11" fillId="0" borderId="22" xfId="1" applyNumberFormat="1" applyFont="1" applyBorder="1" applyAlignment="1">
      <alignment horizontal="right" vertical="center" wrapText="1" shrinkToFit="1"/>
    </xf>
    <xf numFmtId="165" fontId="11" fillId="0" borderId="22" xfId="0" applyNumberFormat="1" applyFont="1" applyBorder="1" applyAlignment="1">
      <alignment horizontal="right" vertical="center" wrapText="1" shrinkToFit="1"/>
    </xf>
    <xf numFmtId="0" fontId="10" fillId="0" borderId="13" xfId="0" applyFont="1" applyBorder="1" applyAlignment="1">
      <alignment horizontal="center" vertical="center"/>
    </xf>
    <xf numFmtId="0" fontId="10" fillId="0" borderId="7" xfId="0" applyFont="1" applyBorder="1"/>
    <xf numFmtId="0" fontId="10" fillId="0" borderId="14" xfId="0" applyFont="1" applyBorder="1"/>
    <xf numFmtId="0" fontId="10" fillId="0" borderId="8" xfId="0" applyFont="1" applyBorder="1" applyAlignment="1">
      <alignment horizontal="left"/>
    </xf>
    <xf numFmtId="0" fontId="10" fillId="0" borderId="8" xfId="0" applyFont="1" applyBorder="1"/>
    <xf numFmtId="165" fontId="10" fillId="0" borderId="10" xfId="0" applyNumberFormat="1" applyFont="1" applyBorder="1" applyAlignment="1">
      <alignment horizontal="right" vertical="center" wrapText="1" shrinkToFit="1"/>
    </xf>
    <xf numFmtId="0" fontId="2" fillId="0" borderId="0" xfId="0" applyFont="1"/>
    <xf numFmtId="0" fontId="27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right" vertical="top"/>
    </xf>
    <xf numFmtId="0" fontId="27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8" fillId="0" borderId="0" xfId="0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30" fillId="0" borderId="0" xfId="0" applyFont="1" applyAlignment="1">
      <alignment horizontal="center" vertical="top"/>
    </xf>
    <xf numFmtId="0" fontId="29" fillId="0" borderId="3" xfId="0" applyFont="1" applyBorder="1" applyAlignment="1">
      <alignment horizontal="right" vertical="top"/>
    </xf>
    <xf numFmtId="166" fontId="28" fillId="0" borderId="0" xfId="0" applyNumberFormat="1" applyFont="1" applyAlignment="1">
      <alignment horizontal="left" vertical="top" wrapText="1"/>
    </xf>
    <xf numFmtId="0" fontId="29" fillId="0" borderId="0" xfId="0" applyFont="1" applyAlignment="1">
      <alignment horizontal="right" vertical="top" wrapText="1"/>
    </xf>
    <xf numFmtId="0" fontId="2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1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5"/>
  <sheetViews>
    <sheetView tabSelected="1" view="pageBreakPreview" zoomScale="60" zoomScaleNormal="80" workbookViewId="0">
      <selection activeCell="V42" sqref="V42"/>
    </sheetView>
  </sheetViews>
  <sheetFormatPr defaultRowHeight="12.75" outlineLevelRow="2" x14ac:dyDescent="0.2"/>
  <cols>
    <col min="1" max="1" width="6.7109375" customWidth="1"/>
    <col min="2" max="2" width="65.85546875" customWidth="1"/>
    <col min="3" max="3" width="18" customWidth="1"/>
    <col min="4" max="4" width="7.7109375" customWidth="1"/>
    <col min="5" max="5" width="1.5703125" style="2" customWidth="1"/>
    <col min="6" max="6" width="5.7109375" style="2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0" s="105" customFormat="1" outlineLevel="2" x14ac:dyDescent="0.2">
      <c r="A1" s="98" t="s">
        <v>49</v>
      </c>
      <c r="B1" s="99"/>
      <c r="C1" s="100"/>
      <c r="D1" s="101"/>
      <c r="E1" s="102"/>
      <c r="F1" s="103"/>
      <c r="G1" s="103"/>
      <c r="H1" s="103"/>
      <c r="I1" s="103"/>
      <c r="J1" s="103"/>
      <c r="M1" s="103"/>
      <c r="N1" s="103"/>
      <c r="O1" s="104"/>
      <c r="S1" s="104" t="s">
        <v>50</v>
      </c>
    </row>
    <row r="2" spans="1:20" s="105" customFormat="1" outlineLevel="1" x14ac:dyDescent="0.2">
      <c r="A2" s="106" t="s">
        <v>51</v>
      </c>
      <c r="B2" s="99"/>
      <c r="C2" s="100"/>
      <c r="D2" s="101"/>
      <c r="E2" s="102"/>
      <c r="F2" s="103"/>
      <c r="G2" s="103"/>
      <c r="H2" s="103"/>
      <c r="I2" s="103"/>
      <c r="J2" s="103"/>
      <c r="M2" s="103"/>
      <c r="N2" s="103"/>
      <c r="O2" s="107"/>
      <c r="S2" s="107" t="s">
        <v>52</v>
      </c>
    </row>
    <row r="3" spans="1:20" s="105" customFormat="1" outlineLevel="1" x14ac:dyDescent="0.2">
      <c r="A3" s="106" t="s">
        <v>53</v>
      </c>
      <c r="B3" s="99"/>
      <c r="C3" s="100"/>
      <c r="D3" s="101"/>
      <c r="E3" s="102"/>
      <c r="F3" s="103"/>
      <c r="G3" s="103"/>
      <c r="H3" s="103"/>
      <c r="I3" s="103"/>
      <c r="J3" s="103"/>
      <c r="M3" s="103"/>
      <c r="N3" s="103"/>
      <c r="O3" s="107"/>
      <c r="S3" s="107" t="s">
        <v>54</v>
      </c>
    </row>
    <row r="4" spans="1:20" s="105" customFormat="1" outlineLevel="1" x14ac:dyDescent="0.2">
      <c r="A4" s="106" t="s">
        <v>55</v>
      </c>
      <c r="B4" s="99"/>
      <c r="C4" s="100"/>
      <c r="D4" s="101"/>
      <c r="E4" s="102"/>
      <c r="F4" s="103"/>
      <c r="G4" s="103"/>
      <c r="H4" s="103"/>
      <c r="I4" s="103"/>
      <c r="J4" s="103"/>
      <c r="M4" s="103"/>
      <c r="N4" s="103"/>
      <c r="O4" s="107"/>
      <c r="S4" s="107" t="s">
        <v>56</v>
      </c>
    </row>
    <row r="5" spans="1:20" s="105" customFormat="1" outlineLevel="1" x14ac:dyDescent="0.2">
      <c r="A5" s="108" t="s">
        <v>57</v>
      </c>
      <c r="B5" s="99"/>
      <c r="C5" s="100"/>
      <c r="D5" s="101"/>
      <c r="E5" s="102"/>
      <c r="F5" s="103"/>
      <c r="G5" s="103"/>
      <c r="H5" s="103"/>
      <c r="I5" s="103"/>
      <c r="J5" s="103"/>
      <c r="M5" s="103"/>
      <c r="N5" s="103"/>
      <c r="O5" s="109"/>
      <c r="S5" s="109" t="s">
        <v>58</v>
      </c>
    </row>
    <row r="6" spans="1:20" s="105" customFormat="1" ht="14.25" x14ac:dyDescent="0.2">
      <c r="A6" s="101"/>
      <c r="B6" s="99"/>
      <c r="C6" s="103"/>
      <c r="D6" s="110"/>
      <c r="E6" s="103"/>
      <c r="F6" s="111"/>
      <c r="G6" s="111"/>
      <c r="H6" s="111"/>
      <c r="I6" s="103"/>
      <c r="J6" s="103"/>
      <c r="K6" s="103"/>
      <c r="L6" s="103"/>
      <c r="M6" s="103"/>
    </row>
    <row r="8" spans="1:20" ht="19.5" x14ac:dyDescent="0.35">
      <c r="A8" s="117" t="s">
        <v>1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</row>
    <row r="9" spans="1:20" ht="19.5" x14ac:dyDescent="0.35">
      <c r="A9" s="117" t="s">
        <v>62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</row>
    <row r="10" spans="1:20" ht="15" x14ac:dyDescent="0.2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</row>
    <row r="11" spans="1:20" ht="34.5" customHeight="1" x14ac:dyDescent="0.25">
      <c r="A11" s="38"/>
      <c r="B11" s="119" t="s">
        <v>63</v>
      </c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"/>
    </row>
    <row r="12" spans="1:20" ht="12" customHeight="1" x14ac:dyDescent="0.25">
      <c r="A12" s="38"/>
      <c r="B12" s="23"/>
      <c r="C12" s="22"/>
      <c r="D12" s="38"/>
      <c r="E12" s="39"/>
      <c r="F12" s="39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</row>
    <row r="13" spans="1:20" ht="15" x14ac:dyDescent="0.25">
      <c r="A13" s="23"/>
      <c r="B13" s="23"/>
      <c r="C13" s="23"/>
      <c r="D13" s="22"/>
      <c r="E13" s="40"/>
      <c r="F13" s="40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41"/>
    </row>
    <row r="14" spans="1:20" ht="15.75" x14ac:dyDescent="0.3">
      <c r="A14" s="23"/>
      <c r="B14" s="19" t="s">
        <v>48</v>
      </c>
      <c r="C14" s="20">
        <v>1</v>
      </c>
      <c r="D14" s="23"/>
      <c r="E14" s="21"/>
      <c r="F14" s="21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41"/>
    </row>
    <row r="15" spans="1:20" ht="15" customHeight="1" x14ac:dyDescent="0.3">
      <c r="A15" s="38"/>
      <c r="B15" s="19" t="s">
        <v>28</v>
      </c>
      <c r="C15" s="20">
        <v>2.04</v>
      </c>
      <c r="D15" s="42"/>
      <c r="E15" s="39"/>
      <c r="F15" s="39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</row>
    <row r="16" spans="1:20" ht="15.75" x14ac:dyDescent="0.3">
      <c r="A16" s="23"/>
      <c r="B16" s="19" t="s">
        <v>2</v>
      </c>
      <c r="C16" s="20" t="s">
        <v>44</v>
      </c>
      <c r="D16" s="23"/>
      <c r="E16" s="21"/>
      <c r="F16" s="21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41"/>
    </row>
    <row r="17" spans="1:21" ht="15.75" x14ac:dyDescent="0.3">
      <c r="A17" s="23"/>
      <c r="B17" s="19" t="s">
        <v>3</v>
      </c>
      <c r="C17" s="20" t="s">
        <v>4</v>
      </c>
      <c r="D17" s="23"/>
      <c r="E17" s="21"/>
      <c r="F17" s="21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41"/>
    </row>
    <row r="18" spans="1:21" ht="15.75" x14ac:dyDescent="0.3">
      <c r="A18" s="23"/>
      <c r="B18" s="19" t="s">
        <v>5</v>
      </c>
      <c r="C18" s="20" t="s">
        <v>6</v>
      </c>
      <c r="D18" s="23"/>
      <c r="E18" s="21"/>
      <c r="F18" s="21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41"/>
    </row>
    <row r="19" spans="1:21" ht="15.75" x14ac:dyDescent="0.3">
      <c r="A19" s="23"/>
      <c r="B19" s="19" t="s">
        <v>31</v>
      </c>
      <c r="C19" s="20">
        <v>0.5</v>
      </c>
      <c r="D19" s="23"/>
      <c r="E19" s="21"/>
      <c r="F19" s="21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41"/>
    </row>
    <row r="20" spans="1:21" ht="15.75" x14ac:dyDescent="0.3">
      <c r="A20" s="23"/>
      <c r="B20" s="19" t="s">
        <v>37</v>
      </c>
      <c r="C20" s="20">
        <v>1.5</v>
      </c>
      <c r="D20" s="23"/>
      <c r="E20" s="21"/>
      <c r="F20" s="21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41"/>
    </row>
    <row r="21" spans="1:21" ht="16.5" thickBot="1" x14ac:dyDescent="0.3">
      <c r="A21" s="23"/>
      <c r="B21" s="43"/>
      <c r="C21" s="44"/>
      <c r="D21" s="23"/>
      <c r="E21" s="21"/>
      <c r="F21" s="21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41"/>
    </row>
    <row r="22" spans="1:21" ht="17.25" customHeight="1" x14ac:dyDescent="0.3">
      <c r="A22" s="121" t="s">
        <v>29</v>
      </c>
      <c r="B22" s="124" t="s">
        <v>7</v>
      </c>
      <c r="C22" s="84" t="s">
        <v>32</v>
      </c>
      <c r="D22" s="127" t="s">
        <v>8</v>
      </c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9"/>
      <c r="S22" s="136" t="s">
        <v>30</v>
      </c>
    </row>
    <row r="23" spans="1:21" ht="15.75" customHeight="1" x14ac:dyDescent="0.3">
      <c r="A23" s="122"/>
      <c r="B23" s="125"/>
      <c r="C23" s="25" t="s">
        <v>9</v>
      </c>
      <c r="D23" s="130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2"/>
      <c r="S23" s="137"/>
    </row>
    <row r="24" spans="1:21" ht="35.25" customHeight="1" x14ac:dyDescent="0.3">
      <c r="A24" s="123"/>
      <c r="B24" s="126"/>
      <c r="C24" s="74" t="s">
        <v>10</v>
      </c>
      <c r="D24" s="133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5"/>
      <c r="S24" s="138"/>
    </row>
    <row r="25" spans="1:21" ht="16.5" customHeight="1" x14ac:dyDescent="0.3">
      <c r="A25" s="85"/>
      <c r="B25" s="26" t="s">
        <v>11</v>
      </c>
      <c r="C25" s="27"/>
      <c r="D25" s="27"/>
      <c r="E25" s="28"/>
      <c r="F25" s="2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86"/>
    </row>
    <row r="26" spans="1:21" ht="21.75" customHeight="1" x14ac:dyDescent="0.2">
      <c r="A26" s="87">
        <v>1</v>
      </c>
      <c r="B26" s="81" t="s">
        <v>34</v>
      </c>
      <c r="C26" s="82" t="s">
        <v>35</v>
      </c>
      <c r="D26" s="82">
        <v>1074</v>
      </c>
      <c r="E26" s="29" t="s">
        <v>12</v>
      </c>
      <c r="F26" s="83">
        <v>1.3</v>
      </c>
      <c r="G26" s="75" t="s">
        <v>12</v>
      </c>
      <c r="H26" s="83">
        <v>0.85</v>
      </c>
      <c r="I26" s="75" t="s">
        <v>12</v>
      </c>
      <c r="J26" s="79">
        <v>1.5</v>
      </c>
      <c r="K26" s="76" t="s">
        <v>36</v>
      </c>
      <c r="L26" s="76"/>
      <c r="M26" s="77"/>
      <c r="N26" s="75"/>
      <c r="O26" s="77"/>
      <c r="P26" s="88"/>
      <c r="Q26" s="88"/>
      <c r="R26" s="88"/>
      <c r="S26" s="89">
        <f>D26*F26*H26*J26</f>
        <v>1780.155</v>
      </c>
      <c r="U26" s="78"/>
    </row>
    <row r="27" spans="1:21" ht="32.25" customHeight="1" x14ac:dyDescent="0.2">
      <c r="A27" s="87">
        <f>2</f>
        <v>2</v>
      </c>
      <c r="B27" s="81" t="s">
        <v>42</v>
      </c>
      <c r="C27" s="82" t="s">
        <v>39</v>
      </c>
      <c r="D27" s="82">
        <v>3284</v>
      </c>
      <c r="E27" s="29" t="s">
        <v>12</v>
      </c>
      <c r="F27" s="83">
        <v>1.3</v>
      </c>
      <c r="G27" s="83" t="s">
        <v>12</v>
      </c>
      <c r="H27" s="83">
        <v>1.3</v>
      </c>
      <c r="I27" s="83" t="s">
        <v>12</v>
      </c>
      <c r="J27" s="83">
        <v>0.85</v>
      </c>
      <c r="K27" s="83" t="s">
        <v>12</v>
      </c>
      <c r="L27" s="83">
        <v>1.55</v>
      </c>
      <c r="M27" s="83" t="s">
        <v>12</v>
      </c>
      <c r="N27" s="83">
        <f>C15</f>
        <v>2.04</v>
      </c>
      <c r="O27" s="120"/>
      <c r="P27" s="120"/>
      <c r="Q27" s="80"/>
      <c r="R27" s="3"/>
      <c r="S27" s="89">
        <f>D27*F27*H27*J27*L27*N27</f>
        <v>14916.627492000001</v>
      </c>
    </row>
    <row r="28" spans="1:21" ht="15.75" x14ac:dyDescent="0.3">
      <c r="A28" s="87"/>
      <c r="B28" s="30" t="s">
        <v>13</v>
      </c>
      <c r="C28" s="27"/>
      <c r="D28" s="27"/>
      <c r="E28" s="28"/>
      <c r="F28" s="2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90">
        <f>S26+S27</f>
        <v>16696.782492000002</v>
      </c>
    </row>
    <row r="29" spans="1:21" ht="18" customHeight="1" x14ac:dyDescent="0.3">
      <c r="A29" s="87">
        <v>4</v>
      </c>
      <c r="B29" s="81" t="s">
        <v>40</v>
      </c>
      <c r="C29" s="82" t="s">
        <v>41</v>
      </c>
      <c r="D29" s="31"/>
      <c r="E29" s="32"/>
      <c r="F29" s="32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46">
        <v>0.26250000000000001</v>
      </c>
      <c r="S29" s="90">
        <f>S28*R29</f>
        <v>4382.9054041500003</v>
      </c>
    </row>
    <row r="30" spans="1:21" ht="18" customHeight="1" x14ac:dyDescent="0.3">
      <c r="A30" s="87"/>
      <c r="B30" s="81" t="s">
        <v>13</v>
      </c>
      <c r="C30" s="82"/>
      <c r="D30" s="31"/>
      <c r="E30" s="32"/>
      <c r="F30" s="32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46"/>
      <c r="S30" s="90">
        <f>S28+S29</f>
        <v>21079.687896150004</v>
      </c>
    </row>
    <row r="31" spans="1:21" ht="18" customHeight="1" x14ac:dyDescent="0.3">
      <c r="A31" s="87">
        <v>5</v>
      </c>
      <c r="B31" s="81" t="s">
        <v>45</v>
      </c>
      <c r="C31" s="82" t="s">
        <v>47</v>
      </c>
      <c r="D31" s="31"/>
      <c r="E31" s="32"/>
      <c r="F31" s="32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46">
        <v>0.252</v>
      </c>
      <c r="S31" s="90">
        <f>S30*R31</f>
        <v>5312.0813498298012</v>
      </c>
    </row>
    <row r="32" spans="1:21" ht="17.25" customHeight="1" x14ac:dyDescent="0.3">
      <c r="A32" s="87"/>
      <c r="B32" s="81" t="s">
        <v>14</v>
      </c>
      <c r="C32" s="27"/>
      <c r="D32" s="27"/>
      <c r="E32" s="28"/>
      <c r="F32" s="2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89">
        <f>S30+S31</f>
        <v>26391.769245979805</v>
      </c>
    </row>
    <row r="33" spans="1:34" ht="17.25" customHeight="1" x14ac:dyDescent="0.3">
      <c r="A33" s="87">
        <v>5</v>
      </c>
      <c r="B33" s="81" t="s">
        <v>15</v>
      </c>
      <c r="C33" s="27"/>
      <c r="D33" s="27"/>
      <c r="E33" s="28"/>
      <c r="F33" s="2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47">
        <v>1.06</v>
      </c>
      <c r="S33" s="89">
        <f>S32*R33</f>
        <v>27975.275400738596</v>
      </c>
      <c r="U33" s="6"/>
      <c r="V33" s="6"/>
    </row>
    <row r="34" spans="1:34" ht="15" customHeight="1" x14ac:dyDescent="0.3">
      <c r="A34" s="87"/>
      <c r="B34" s="34" t="s">
        <v>16</v>
      </c>
      <c r="C34" s="27"/>
      <c r="D34" s="27"/>
      <c r="E34" s="28"/>
      <c r="F34" s="2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90"/>
      <c r="U34" s="6"/>
      <c r="V34" s="6"/>
    </row>
    <row r="35" spans="1:34" ht="19.5" customHeight="1" x14ac:dyDescent="0.3">
      <c r="A35" s="87">
        <v>6</v>
      </c>
      <c r="B35" s="81" t="s">
        <v>43</v>
      </c>
      <c r="C35" s="82" t="s">
        <v>39</v>
      </c>
      <c r="D35" s="82">
        <v>1067</v>
      </c>
      <c r="E35" s="29" t="s">
        <v>12</v>
      </c>
      <c r="F35" s="83">
        <v>1.3</v>
      </c>
      <c r="G35" s="83" t="s">
        <v>12</v>
      </c>
      <c r="H35" s="83">
        <v>1.1000000000000001</v>
      </c>
      <c r="I35" s="83" t="s">
        <v>12</v>
      </c>
      <c r="J35" s="83">
        <v>1.75</v>
      </c>
      <c r="K35" s="83" t="s">
        <v>12</v>
      </c>
      <c r="L35" s="83">
        <f>C15</f>
        <v>2.04</v>
      </c>
      <c r="M35" s="83" t="s">
        <v>0</v>
      </c>
      <c r="N35" s="83"/>
      <c r="O35" s="120"/>
      <c r="P35" s="120"/>
      <c r="Q35" s="20"/>
      <c r="R35" s="45"/>
      <c r="S35" s="89">
        <f>D35*F35*H35*J35*L35</f>
        <v>5447.141700000001</v>
      </c>
      <c r="U35" s="6"/>
      <c r="V35" s="6"/>
    </row>
    <row r="36" spans="1:34" ht="15.75" x14ac:dyDescent="0.3">
      <c r="A36" s="87"/>
      <c r="B36" s="30" t="s">
        <v>17</v>
      </c>
      <c r="C36" s="27"/>
      <c r="D36" s="27"/>
      <c r="E36" s="28"/>
      <c r="F36" s="2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89">
        <f>S35</f>
        <v>5447.141700000001</v>
      </c>
    </row>
    <row r="37" spans="1:34" ht="15.75" x14ac:dyDescent="0.3">
      <c r="A37" s="87"/>
      <c r="B37" s="24" t="s">
        <v>18</v>
      </c>
      <c r="C37" s="27"/>
      <c r="D37" s="27"/>
      <c r="E37" s="28"/>
      <c r="F37" s="2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89">
        <f>S33+S36</f>
        <v>33422.417100738596</v>
      </c>
    </row>
    <row r="38" spans="1:34" ht="19.5" customHeight="1" x14ac:dyDescent="0.3">
      <c r="A38" s="87">
        <v>7</v>
      </c>
      <c r="B38" s="81" t="s">
        <v>19</v>
      </c>
      <c r="C38" s="27"/>
      <c r="D38" s="27"/>
      <c r="E38" s="28"/>
      <c r="F38" s="2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47">
        <v>3.76</v>
      </c>
      <c r="S38" s="89">
        <f>S37*R38</f>
        <v>125668.28829877712</v>
      </c>
      <c r="T38" s="8"/>
      <c r="U38" s="6"/>
    </row>
    <row r="39" spans="1:34" ht="16.5" thickBot="1" x14ac:dyDescent="0.35">
      <c r="A39" s="87"/>
      <c r="B39" s="24" t="s">
        <v>20</v>
      </c>
      <c r="C39" s="27"/>
      <c r="D39" s="36"/>
      <c r="E39" s="37"/>
      <c r="F39" s="37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>
        <v>0.18</v>
      </c>
      <c r="S39" s="89">
        <f>S38*R39</f>
        <v>22620.291893779879</v>
      </c>
      <c r="U39" s="7"/>
      <c r="V39" s="7"/>
    </row>
    <row r="40" spans="1:34" s="97" customFormat="1" ht="17.25" thickBot="1" x14ac:dyDescent="0.35">
      <c r="A40" s="91"/>
      <c r="B40" s="92" t="s">
        <v>21</v>
      </c>
      <c r="C40" s="93"/>
      <c r="D40" s="93"/>
      <c r="E40" s="94"/>
      <c r="F40" s="94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6">
        <f>S38+S39</f>
        <v>148288.58019255698</v>
      </c>
    </row>
    <row r="41" spans="1:34" ht="21" customHeight="1" x14ac:dyDescent="0.3">
      <c r="A41" s="20"/>
      <c r="B41" s="19"/>
      <c r="C41" s="23"/>
      <c r="D41" s="23"/>
      <c r="E41" s="21"/>
      <c r="F41" s="21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48"/>
    </row>
    <row r="42" spans="1:34" ht="14.25" customHeight="1" x14ac:dyDescent="0.3">
      <c r="B42" s="49" t="s">
        <v>46</v>
      </c>
      <c r="C42" s="20"/>
      <c r="D42" s="41"/>
      <c r="E42" s="43"/>
      <c r="F42" s="4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48"/>
    </row>
    <row r="43" spans="1:34" ht="13.5" customHeight="1" x14ac:dyDescent="0.3">
      <c r="A43" s="50"/>
      <c r="B43" s="51"/>
      <c r="C43" s="41"/>
      <c r="D43" s="41"/>
      <c r="E43" s="43"/>
      <c r="F43" s="4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48"/>
    </row>
    <row r="44" spans="1:34" ht="17.25" customHeight="1" x14ac:dyDescent="0.25">
      <c r="A44" s="52" t="s">
        <v>22</v>
      </c>
      <c r="B44" s="53"/>
      <c r="C44" s="54"/>
      <c r="D44" s="54"/>
      <c r="E44" s="55"/>
      <c r="F44" s="55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6"/>
      <c r="T44" s="57"/>
      <c r="U44" s="57"/>
      <c r="V44" s="5"/>
      <c r="W44" s="5"/>
      <c r="X44" s="5"/>
      <c r="Y44" s="5"/>
      <c r="Z44" s="5"/>
      <c r="AA44" s="5"/>
      <c r="AB44" s="5"/>
      <c r="AC44" s="5"/>
      <c r="AD44" s="5"/>
      <c r="AE44" s="9"/>
    </row>
    <row r="45" spans="1:34" ht="14.25" x14ac:dyDescent="0.25">
      <c r="A45" s="52">
        <v>1.3</v>
      </c>
      <c r="B45" s="58" t="s">
        <v>23</v>
      </c>
      <c r="C45" s="59"/>
      <c r="D45" s="59"/>
      <c r="E45" s="60"/>
      <c r="F45" s="60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2"/>
      <c r="S45" s="62"/>
      <c r="T45" s="57"/>
      <c r="U45" s="57"/>
      <c r="V45" s="5"/>
      <c r="W45" s="5"/>
      <c r="X45" s="5"/>
      <c r="Y45" s="5"/>
      <c r="Z45" s="5"/>
      <c r="AA45" s="5"/>
      <c r="AB45" s="5"/>
      <c r="AC45" s="5"/>
      <c r="AD45" s="5"/>
      <c r="AE45" s="9"/>
    </row>
    <row r="46" spans="1:34" ht="14.25" x14ac:dyDescent="0.25">
      <c r="A46" s="52">
        <v>0.85</v>
      </c>
      <c r="B46" s="58" t="s">
        <v>24</v>
      </c>
      <c r="C46" s="59"/>
      <c r="D46" s="59"/>
      <c r="E46" s="63"/>
      <c r="F46" s="63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4"/>
      <c r="S46" s="54"/>
      <c r="T46" s="57"/>
      <c r="U46" s="57"/>
      <c r="V46" s="5"/>
      <c r="W46" s="5"/>
      <c r="X46" s="5"/>
      <c r="Y46" s="5"/>
      <c r="Z46" s="5"/>
      <c r="AA46" s="5"/>
      <c r="AB46" s="5"/>
      <c r="AC46" s="5"/>
      <c r="AD46" s="5"/>
      <c r="AE46" s="9"/>
    </row>
    <row r="47" spans="1:34" ht="15.75" x14ac:dyDescent="0.25">
      <c r="A47" s="52">
        <v>1.3</v>
      </c>
      <c r="B47" s="58" t="s">
        <v>33</v>
      </c>
      <c r="C47" s="64"/>
      <c r="D47" s="64"/>
      <c r="E47" s="65"/>
      <c r="F47" s="65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10"/>
      <c r="S47" s="10"/>
      <c r="T47" s="10"/>
      <c r="U47" s="10"/>
      <c r="V47" s="10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11"/>
      <c r="AH47" s="12"/>
    </row>
    <row r="48" spans="1:34" ht="14.25" x14ac:dyDescent="0.25">
      <c r="A48" s="52">
        <v>1.1000000000000001</v>
      </c>
      <c r="B48" s="58" t="s">
        <v>25</v>
      </c>
      <c r="C48" s="59"/>
      <c r="D48" s="59"/>
      <c r="E48" s="63"/>
      <c r="F48" s="63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4"/>
      <c r="S48" s="54"/>
      <c r="T48" s="57"/>
      <c r="U48" s="57"/>
      <c r="V48" s="5"/>
      <c r="W48" s="5"/>
      <c r="X48" s="5"/>
      <c r="Y48" s="5"/>
      <c r="Z48" s="5"/>
      <c r="AA48" s="5"/>
      <c r="AB48" s="5"/>
      <c r="AC48" s="5"/>
      <c r="AD48" s="11"/>
      <c r="AE48" s="12"/>
    </row>
    <row r="49" spans="1:31" ht="14.25" x14ac:dyDescent="0.25">
      <c r="A49" s="52">
        <v>1.75</v>
      </c>
      <c r="B49" s="58" t="s">
        <v>26</v>
      </c>
      <c r="C49" s="59"/>
      <c r="D49" s="59"/>
      <c r="E49" s="63"/>
      <c r="F49" s="63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4"/>
      <c r="S49" s="54"/>
      <c r="T49" s="57"/>
      <c r="U49" s="57"/>
      <c r="V49" s="5"/>
      <c r="W49" s="5"/>
      <c r="X49" s="5"/>
      <c r="Y49" s="5"/>
      <c r="Z49" s="5"/>
      <c r="AA49" s="5"/>
      <c r="AB49" s="5"/>
      <c r="AC49" s="5"/>
      <c r="AD49" s="11"/>
      <c r="AE49" s="12"/>
    </row>
    <row r="50" spans="1:31" ht="14.25" x14ac:dyDescent="0.25">
      <c r="A50" s="52">
        <v>1.55</v>
      </c>
      <c r="B50" s="58" t="s">
        <v>27</v>
      </c>
      <c r="C50" s="66"/>
      <c r="D50" s="66"/>
      <c r="E50" s="67"/>
      <c r="F50" s="67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8"/>
      <c r="S50" s="68"/>
      <c r="T50" s="69"/>
      <c r="U50" s="69"/>
    </row>
    <row r="51" spans="1:31" ht="14.25" x14ac:dyDescent="0.25">
      <c r="A51" s="52">
        <v>3.7</v>
      </c>
      <c r="B51" s="70" t="s">
        <v>38</v>
      </c>
      <c r="C51" s="71"/>
      <c r="D51" s="72"/>
      <c r="E51" s="63"/>
      <c r="F51" s="63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4"/>
      <c r="S51" s="54"/>
      <c r="T51" s="73"/>
      <c r="U51" s="73"/>
      <c r="V51" s="13"/>
      <c r="W51" s="13"/>
      <c r="X51" s="13"/>
      <c r="Y51" s="13"/>
      <c r="Z51" s="13"/>
      <c r="AA51" s="13"/>
      <c r="AB51" s="14"/>
      <c r="AC51" s="14"/>
      <c r="AD51" s="14"/>
      <c r="AE51" s="15"/>
    </row>
    <row r="52" spans="1:31" ht="14.25" x14ac:dyDescent="0.25">
      <c r="A52" s="52"/>
      <c r="B52" s="70"/>
      <c r="C52" s="71"/>
      <c r="D52" s="72"/>
      <c r="E52" s="63"/>
      <c r="F52" s="63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4"/>
      <c r="S52" s="54"/>
      <c r="T52" s="73"/>
      <c r="U52" s="73"/>
      <c r="V52" s="13"/>
      <c r="W52" s="13"/>
      <c r="X52" s="13"/>
      <c r="Y52" s="13"/>
      <c r="Z52" s="13"/>
      <c r="AA52" s="13"/>
      <c r="AB52" s="14"/>
      <c r="AC52" s="14"/>
      <c r="AD52" s="14"/>
      <c r="AE52" s="15"/>
    </row>
    <row r="53" spans="1:31" ht="14.25" x14ac:dyDescent="0.25">
      <c r="A53" s="52"/>
      <c r="B53" s="114" t="s">
        <v>59</v>
      </c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59"/>
      <c r="N53" s="59"/>
      <c r="O53" s="59"/>
      <c r="P53" s="59"/>
      <c r="Q53" s="59"/>
      <c r="R53" s="54"/>
      <c r="S53" s="54"/>
      <c r="T53" s="73"/>
      <c r="U53" s="73"/>
      <c r="V53" s="13"/>
      <c r="W53" s="13"/>
      <c r="X53" s="13"/>
      <c r="Y53" s="13"/>
      <c r="Z53" s="13"/>
      <c r="AA53" s="13"/>
      <c r="AB53" s="14"/>
      <c r="AC53" s="14"/>
      <c r="AD53" s="14"/>
      <c r="AE53" s="15"/>
    </row>
    <row r="54" spans="1:31" x14ac:dyDescent="0.2">
      <c r="B54" s="116" t="s">
        <v>60</v>
      </c>
      <c r="C54" s="115"/>
      <c r="D54" s="115"/>
      <c r="E54" s="115"/>
      <c r="F54" s="115"/>
      <c r="G54" s="115"/>
      <c r="H54" s="115"/>
      <c r="I54" s="115"/>
      <c r="J54" s="115"/>
      <c r="K54" s="115"/>
      <c r="L54" s="115"/>
    </row>
    <row r="55" spans="1:31" x14ac:dyDescent="0.2">
      <c r="B55" s="101"/>
      <c r="C55" s="112"/>
      <c r="D55" s="100"/>
      <c r="E55" s="101"/>
      <c r="F55" s="113"/>
      <c r="G55" s="113"/>
      <c r="H55" s="113"/>
      <c r="I55" s="113"/>
      <c r="J55" s="113"/>
      <c r="K55" s="113"/>
      <c r="L55" s="113"/>
    </row>
    <row r="56" spans="1:31" x14ac:dyDescent="0.2">
      <c r="B56" s="114" t="s">
        <v>61</v>
      </c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4"/>
      <c r="N56" s="4"/>
      <c r="O56" s="4"/>
      <c r="P56" s="4"/>
      <c r="Q56" s="4"/>
      <c r="R56" s="3"/>
      <c r="S56" s="3"/>
      <c r="T56" s="3"/>
      <c r="U56" s="3"/>
      <c r="V56" s="3"/>
      <c r="W56" s="3"/>
    </row>
    <row r="57" spans="1:31" x14ac:dyDescent="0.2">
      <c r="B57" s="116" t="s">
        <v>60</v>
      </c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4"/>
      <c r="N57" s="4"/>
      <c r="O57" s="4"/>
      <c r="P57" s="4"/>
      <c r="Q57" s="4"/>
      <c r="R57" s="3"/>
      <c r="S57" s="3"/>
      <c r="T57" s="3"/>
      <c r="U57" s="3"/>
      <c r="V57" s="3"/>
      <c r="W57" s="3"/>
    </row>
    <row r="58" spans="1:31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3"/>
      <c r="S58" s="3"/>
      <c r="T58" s="3"/>
      <c r="U58" s="3"/>
      <c r="V58" s="3"/>
      <c r="W58" s="3"/>
    </row>
    <row r="59" spans="1:31" ht="27.75" customHeight="1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3"/>
      <c r="S59" s="3"/>
      <c r="T59" s="3"/>
      <c r="U59" s="3"/>
      <c r="V59" s="3"/>
      <c r="W59" s="3"/>
    </row>
    <row r="60" spans="1:31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3"/>
      <c r="S60" s="16"/>
      <c r="T60" s="3"/>
      <c r="U60" s="3"/>
      <c r="V60" s="3"/>
      <c r="W60" s="3"/>
    </row>
    <row r="61" spans="1:31" x14ac:dyDescent="0.2">
      <c r="B61" s="3"/>
      <c r="C61" s="3"/>
      <c r="D61" s="3"/>
      <c r="E61" s="17"/>
      <c r="F61" s="17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31" x14ac:dyDescent="0.2">
      <c r="B62" s="3"/>
      <c r="C62" s="3"/>
      <c r="D62" s="3"/>
      <c r="E62" s="17"/>
      <c r="F62" s="17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16"/>
      <c r="T62" s="3"/>
      <c r="U62" s="3"/>
      <c r="V62" s="3"/>
      <c r="W62" s="3"/>
    </row>
    <row r="63" spans="1:31" x14ac:dyDescent="0.2">
      <c r="B63" s="3"/>
      <c r="C63" s="3"/>
      <c r="D63" s="3"/>
      <c r="E63" s="17"/>
      <c r="F63" s="17"/>
      <c r="G63" s="3"/>
      <c r="H63" s="16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:31" x14ac:dyDescent="0.2">
      <c r="B64" s="3"/>
      <c r="C64" s="3"/>
      <c r="D64" s="3"/>
      <c r="E64" s="17"/>
      <c r="F64" s="17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23" x14ac:dyDescent="0.2">
      <c r="B65" s="3"/>
      <c r="C65" s="3"/>
      <c r="D65" s="3"/>
      <c r="E65" s="17"/>
      <c r="F65" s="17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</sheetData>
  <mergeCells count="14">
    <mergeCell ref="B53:L53"/>
    <mergeCell ref="B54:L54"/>
    <mergeCell ref="B56:L56"/>
    <mergeCell ref="B57:L57"/>
    <mergeCell ref="A8:S8"/>
    <mergeCell ref="A9:S9"/>
    <mergeCell ref="A10:S10"/>
    <mergeCell ref="B11:S11"/>
    <mergeCell ref="O35:P35"/>
    <mergeCell ref="A22:A24"/>
    <mergeCell ref="B22:B24"/>
    <mergeCell ref="D22:R24"/>
    <mergeCell ref="S22:S24"/>
    <mergeCell ref="O27:P27"/>
  </mergeCells>
  <pageMargins left="0.70866141732283472" right="0.70866141732283472" top="0.39370078740157483" bottom="0.39370078740157483" header="0.31496062992125984" footer="0.31496062992125984"/>
  <pageSetup paperSize="9" scale="75" fitToHeight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п.4.3 - 1 этап (ч.1)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ashamshur</cp:lastModifiedBy>
  <cp:lastPrinted>2014-11-11T04:13:13Z</cp:lastPrinted>
  <dcterms:created xsi:type="dcterms:W3CDTF">2011-10-12T06:33:52Z</dcterms:created>
  <dcterms:modified xsi:type="dcterms:W3CDTF">2014-11-11T05:43:14Z</dcterms:modified>
</cp:coreProperties>
</file>