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9320" windowHeight="7935" tabRatio="620"/>
  </bookViews>
  <sheets>
    <sheet name="4.3 - 1 этап (ч.1)" sheetId="29" r:id="rId1"/>
  </sheets>
  <calcPr calcId="144525"/>
</workbook>
</file>

<file path=xl/calcChain.xml><?xml version="1.0" encoding="utf-8"?>
<calcChain xmlns="http://schemas.openxmlformats.org/spreadsheetml/2006/main">
  <c r="S34" i="29" l="1"/>
  <c r="S35" i="29" s="1"/>
  <c r="S26" i="29"/>
  <c r="A26" i="29"/>
  <c r="S25" i="29"/>
  <c r="S27" i="29" s="1"/>
  <c r="S28" i="29" s="1"/>
  <c r="S29" i="29" l="1"/>
  <c r="S30" i="29" l="1"/>
  <c r="S31" i="29" s="1"/>
  <c r="S32" i="29" s="1"/>
  <c r="S36" i="29" s="1"/>
  <c r="S37" i="29" l="1"/>
  <c r="S38" i="29" s="1"/>
  <c r="S39" i="29" s="1"/>
  <c r="S40" i="29" s="1"/>
  <c r="S41" i="29" l="1"/>
  <c r="S42" i="29" s="1"/>
</calcChain>
</file>

<file path=xl/sharedStrings.xml><?xml version="1.0" encoding="utf-8"?>
<sst xmlns="http://schemas.openxmlformats.org/spreadsheetml/2006/main" count="81" uniqueCount="67">
  <si>
    <t>га</t>
  </si>
  <si>
    <t xml:space="preserve">Смета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</si>
  <si>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</si>
  <si>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</si>
  <si>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</si>
  <si>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</si>
  <si>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</si>
  <si>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</si>
  <si>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</si>
  <si>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</si>
  <si>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</si>
  <si>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</si>
  <si>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</si>
  <si>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</si>
  <si>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</si>
  <si>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</si>
  <si>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</si>
  <si>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</si>
  <si>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</si>
  <si>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</si>
  <si>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</si>
  <si>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</si>
  <si>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</si>
  <si>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</si>
  <si>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</si>
  <si>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</si>
  <si>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</si>
  <si>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</si>
  <si>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</si>
  <si>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</si>
  <si>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</si>
  <si>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</si>
  <si>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</si>
  <si>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</si>
  <si>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Проложение теодолитного хода</t>
  </si>
  <si>
    <t>тб.47 п.1</t>
  </si>
  <si>
    <t>км</t>
  </si>
  <si>
    <t>Длина теодолитного хода (км)</t>
  </si>
  <si>
    <t>тб.15 п.9</t>
  </si>
  <si>
    <t>Внутренний транспорт</t>
  </si>
  <si>
    <t>тб.4 п.8</t>
  </si>
  <si>
    <t>Внешний транспорт</t>
  </si>
  <si>
    <t>Протяженность ЛЭП (км)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</si>
  <si>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</si>
  <si>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</si>
  <si>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</si>
  <si>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</si>
  <si>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</si>
  <si>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</si>
  <si>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</si>
  <si>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</si>
  <si>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2014 г.</t>
  </si>
  <si>
    <t>"____" _______________2014 г.</t>
  </si>
  <si>
    <t>Составил: ___________________________</t>
  </si>
  <si>
    <t>(должность, подпись, расшифровка)</t>
  </si>
  <si>
    <t>Проверил: ___________________________</t>
  </si>
  <si>
    <t>на подготовку топографической съемки в М: 1:500</t>
  </si>
  <si>
    <t>III</t>
  </si>
  <si>
    <t xml:space="preserve">Создание инженерно-топографического плана, III кат.                      (съемка текущих изменений) </t>
  </si>
  <si>
    <t>тб. 5 п.3</t>
  </si>
  <si>
    <t xml:space="preserve">Создание инженерно-топографического плана, III кат.                     </t>
  </si>
  <si>
    <t>Дополнительные расходы</t>
  </si>
  <si>
    <t>Итого</t>
  </si>
  <si>
    <t xml:space="preserve">               Итого:</t>
  </si>
  <si>
    <t>Итого: Семьдесят девять тысяч шестьсот тридцать восемь руб. 53 коп.</t>
  </si>
  <si>
    <t>- отраслевой компенсационный коэф-т на III квартал 2014 г.</t>
  </si>
  <si>
    <t>Объект: ЛЭП длиной до 300 м (1 объект)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</si>
</sst>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\ _đ_._-;\-* #,##0\ _đ_._-;_-* &quot;-&quot;??\ _đ_._-;_-@_-"/>
    <numFmt numFmtId="165" formatCode="_-* #,##0.00\ _đ_._-;\-* #,##0.00\ _đ_._-;_-* &quot;-&quot;??\ _đ_._-;_-@_-"/>
    <numFmt numFmtId="166" formatCode="000000"/>
  </numFmts>
  <fonts count="3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i/>
      <sz val="11"/>
      <name val="Arial Cyr"/>
      <family val="2"/>
      <charset val="204"/>
    </font>
    <font>
      <i/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7" fillId="0" borderId="0">
      <alignment horizontal="center" vertical="center"/>
    </xf>
  </cellStyleXfs>
  <cellXfs count="134">
    <xf numFmtId="0" fontId="0" fillId="0" borderId="0" xfId="0"/>
    <xf numFmtId="0" fontId="2" fillId="0" borderId="0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 applyBorder="1"/>
    <xf numFmtId="0" fontId="6" fillId="0" borderId="0" xfId="0" applyFont="1" applyFill="1"/>
    <xf numFmtId="164" fontId="0" fillId="0" borderId="0" xfId="0" applyNumberFormat="1"/>
    <xf numFmtId="43" fontId="0" fillId="0" borderId="0" xfId="0" applyNumberFormat="1"/>
    <xf numFmtId="1" fontId="0" fillId="0" borderId="0" xfId="0" applyNumberFormat="1"/>
    <xf numFmtId="2" fontId="6" fillId="0" borderId="0" xfId="0" applyNumberFormat="1" applyFont="1" applyFill="1"/>
    <xf numFmtId="0" fontId="1" fillId="0" borderId="0" xfId="0" applyFont="1" applyFill="1" applyBorder="1"/>
    <xf numFmtId="0" fontId="6" fillId="0" borderId="0" xfId="0" applyFont="1" applyFill="1" applyBorder="1"/>
    <xf numFmtId="2" fontId="6" fillId="0" borderId="0" xfId="0" applyNumberFormat="1" applyFont="1" applyFill="1" applyBorder="1"/>
    <xf numFmtId="0" fontId="8" fillId="0" borderId="0" xfId="2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/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5" fillId="0" borderId="0" xfId="0" applyFont="1"/>
    <xf numFmtId="0" fontId="14" fillId="0" borderId="0" xfId="0" applyFont="1" applyBorder="1"/>
    <xf numFmtId="0" fontId="10" fillId="0" borderId="4" xfId="0" applyFont="1" applyBorder="1"/>
    <xf numFmtId="0" fontId="10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Continuous"/>
    </xf>
    <xf numFmtId="0" fontId="10" fillId="0" borderId="6" xfId="0" applyFont="1" applyBorder="1"/>
    <xf numFmtId="0" fontId="10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/>
    </xf>
    <xf numFmtId="10" fontId="10" fillId="0" borderId="6" xfId="0" applyNumberFormat="1" applyFont="1" applyBorder="1"/>
    <xf numFmtId="10" fontId="10" fillId="0" borderId="0" xfId="0" applyNumberFormat="1" applyFont="1" applyBorder="1" applyAlignment="1">
      <alignment horizontal="left"/>
    </xf>
    <xf numFmtId="10" fontId="10" fillId="0" borderId="0" xfId="0" applyNumberFormat="1" applyFont="1" applyBorder="1"/>
    <xf numFmtId="0" fontId="12" fillId="0" borderId="4" xfId="0" applyFont="1" applyBorder="1" applyAlignment="1">
      <alignment horizontal="centerContinuous"/>
    </xf>
    <xf numFmtId="9" fontId="10" fillId="0" borderId="0" xfId="0" applyNumberFormat="1" applyFont="1" applyBorder="1"/>
    <xf numFmtId="9" fontId="10" fillId="0" borderId="6" xfId="0" applyNumberFormat="1" applyFont="1" applyBorder="1"/>
    <xf numFmtId="9" fontId="10" fillId="0" borderId="0" xfId="0" applyNumberFormat="1" applyFont="1" applyBorder="1" applyAlignment="1">
      <alignment horizontal="left"/>
    </xf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Border="1"/>
    <xf numFmtId="0" fontId="17" fillId="0" borderId="0" xfId="0" applyFont="1" applyBorder="1"/>
    <xf numFmtId="0" fontId="15" fillId="0" borderId="0" xfId="0" applyFont="1" applyBorder="1" applyAlignment="1">
      <alignment horizontal="left"/>
    </xf>
    <xf numFmtId="49" fontId="11" fillId="0" borderId="0" xfId="0" applyNumberFormat="1" applyFont="1" applyBorder="1" applyAlignment="1">
      <alignment horizontal="center"/>
    </xf>
    <xf numFmtId="0" fontId="16" fillId="0" borderId="0" xfId="0" applyFont="1" applyBorder="1"/>
    <xf numFmtId="10" fontId="10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164" fontId="10" fillId="0" borderId="0" xfId="0" applyNumberFormat="1" applyFont="1" applyBorder="1"/>
    <xf numFmtId="0" fontId="9" fillId="0" borderId="0" xfId="0" applyFont="1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9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Border="1" applyAlignment="1">
      <alignment horizontal="left"/>
    </xf>
    <xf numFmtId="164" fontId="20" fillId="0" borderId="0" xfId="0" applyNumberFormat="1" applyFont="1" applyFill="1" applyBorder="1"/>
    <xf numFmtId="0" fontId="21" fillId="0" borderId="0" xfId="0" applyFont="1" applyFill="1"/>
    <xf numFmtId="49" fontId="19" fillId="0" borderId="0" xfId="0" applyNumberFormat="1" applyFont="1" applyFill="1" applyAlignment="1">
      <alignment vertical="center"/>
    </xf>
    <xf numFmtId="0" fontId="19" fillId="0" borderId="0" xfId="0" applyFont="1" applyFill="1" applyBorder="1"/>
    <xf numFmtId="0" fontId="19" fillId="0" borderId="0" xfId="0" applyFont="1" applyBorder="1" applyAlignment="1">
      <alignment horizontal="left"/>
    </xf>
    <xf numFmtId="0" fontId="19" fillId="0" borderId="0" xfId="0" applyFont="1" applyBorder="1"/>
    <xf numFmtId="0" fontId="20" fillId="0" borderId="0" xfId="0" applyFont="1" applyBorder="1"/>
    <xf numFmtId="0" fontId="19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left"/>
    </xf>
    <xf numFmtId="0" fontId="20" fillId="0" borderId="0" xfId="0" applyFont="1"/>
    <xf numFmtId="0" fontId="22" fillId="0" borderId="0" xfId="0" applyFont="1"/>
    <xf numFmtId="49" fontId="19" fillId="0" borderId="0" xfId="0" applyNumberFormat="1" applyFont="1" applyFill="1" applyAlignment="1">
      <alignment horizontal="left" vertical="center"/>
    </xf>
    <xf numFmtId="0" fontId="19" fillId="0" borderId="0" xfId="2" applyFont="1" applyFill="1" applyBorder="1" applyAlignment="1">
      <alignment horizontal="center" vertical="center"/>
    </xf>
    <xf numFmtId="9" fontId="19" fillId="0" borderId="0" xfId="2" applyNumberFormat="1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wrapText="1"/>
    </xf>
    <xf numFmtId="0" fontId="24" fillId="0" borderId="0" xfId="0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/>
    </xf>
    <xf numFmtId="165" fontId="10" fillId="0" borderId="0" xfId="1" applyNumberFormat="1" applyFont="1" applyBorder="1" applyAlignment="1">
      <alignment horizontal="right" vertical="center" wrapText="1" shrinkToFit="1"/>
    </xf>
    <xf numFmtId="2" fontId="10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top"/>
    </xf>
    <xf numFmtId="0" fontId="28" fillId="0" borderId="0" xfId="0" applyFont="1" applyAlignment="1">
      <alignment horizontal="right" vertical="top"/>
    </xf>
    <xf numFmtId="0" fontId="26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27" fillId="0" borderId="0" xfId="0" applyFont="1" applyAlignment="1">
      <alignment horizontal="left" vertical="top"/>
    </xf>
    <xf numFmtId="0" fontId="27" fillId="0" borderId="0" xfId="0" applyFont="1" applyAlignment="1">
      <alignment horizontal="right" vertical="top"/>
    </xf>
    <xf numFmtId="0" fontId="29" fillId="0" borderId="0" xfId="0" applyFont="1" applyAlignment="1">
      <alignment horizontal="center" vertical="top"/>
    </xf>
    <xf numFmtId="0" fontId="28" fillId="0" borderId="2" xfId="0" applyFont="1" applyBorder="1" applyAlignment="1">
      <alignment horizontal="right" vertical="top"/>
    </xf>
    <xf numFmtId="166" fontId="27" fillId="0" borderId="0" xfId="0" applyNumberFormat="1" applyFont="1" applyAlignment="1">
      <alignment horizontal="left" vertical="top" wrapText="1"/>
    </xf>
    <xf numFmtId="0" fontId="28" fillId="0" borderId="0" xfId="0" applyFont="1" applyAlignment="1">
      <alignment horizontal="right" vertical="top" wrapText="1"/>
    </xf>
    <xf numFmtId="0" fontId="2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0" fillId="0" borderId="0" xfId="0" applyFont="1" applyAlignment="1">
      <alignment horizontal="center" vertical="top" wrapText="1"/>
    </xf>
    <xf numFmtId="0" fontId="1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10" fillId="0" borderId="4" xfId="0" applyNumberFormat="1" applyFont="1" applyBorder="1"/>
    <xf numFmtId="0" fontId="25" fillId="0" borderId="0" xfId="0" applyFont="1"/>
    <xf numFmtId="165" fontId="10" fillId="0" borderId="4" xfId="1" applyNumberFormat="1" applyFont="1" applyBorder="1" applyAlignment="1">
      <alignment horizontal="right" vertical="center" wrapText="1" shrinkToFit="1"/>
    </xf>
    <xf numFmtId="165" fontId="10" fillId="0" borderId="4" xfId="0" applyNumberFormat="1" applyFont="1" applyBorder="1" applyAlignment="1">
      <alignment horizontal="right" vertical="center" wrapText="1" shrinkToFit="1"/>
    </xf>
    <xf numFmtId="0" fontId="10" fillId="0" borderId="3" xfId="0" applyFont="1" applyBorder="1"/>
    <xf numFmtId="0" fontId="10" fillId="0" borderId="7" xfId="0" applyFont="1" applyBorder="1"/>
    <xf numFmtId="0" fontId="10" fillId="0" borderId="2" xfId="0" applyFont="1" applyBorder="1" applyAlignment="1">
      <alignment horizontal="left"/>
    </xf>
    <xf numFmtId="0" fontId="10" fillId="0" borderId="2" xfId="0" applyFont="1" applyBorder="1"/>
    <xf numFmtId="165" fontId="10" fillId="0" borderId="3" xfId="0" applyNumberFormat="1" applyFont="1" applyBorder="1" applyAlignment="1">
      <alignment horizontal="right" vertical="center" wrapText="1" shrinkToFit="1"/>
    </xf>
  </cellXfs>
  <cellStyles count="3">
    <cellStyle name="Обычный" xfId="0" builtinId="0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"/>
  <sheetViews>
    <sheetView tabSelected="1" view="pageBreakPreview" topLeftCell="B1" zoomScale="85" zoomScaleNormal="80" zoomScaleSheetLayoutView="85" workbookViewId="0">
      <selection activeCell="C39" sqref="C39"/>
    </sheetView>
  </sheetViews>
  <sheetFormatPr defaultRowHeight="12.75" outlineLevelRow="2" x14ac:dyDescent="0.2"/>
  <cols>
    <col min="1" max="1" width="6.7109375" customWidth="1"/>
    <col min="2" max="2" width="65.85546875" customWidth="1"/>
    <col min="3" max="3" width="18" customWidth="1"/>
    <col min="4" max="4" width="7.7109375" customWidth="1"/>
    <col min="5" max="5" width="1.5703125" style="2" customWidth="1"/>
    <col min="6" max="6" width="5.7109375" style="2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0" s="93" customFormat="1" outlineLevel="2" x14ac:dyDescent="0.2">
      <c r="A1" s="86" t="s">
        <v>43</v>
      </c>
      <c r="B1" s="87"/>
      <c r="C1" s="88"/>
      <c r="D1" s="89"/>
      <c r="E1" s="90"/>
      <c r="F1" s="91"/>
      <c r="G1" s="91"/>
      <c r="H1" s="91"/>
      <c r="I1" s="91"/>
      <c r="J1" s="91"/>
      <c r="M1" s="91"/>
      <c r="N1" s="91"/>
      <c r="O1" s="92"/>
      <c r="S1" s="92" t="s">
        <v>44</v>
      </c>
    </row>
    <row r="2" spans="1:20" s="93" customFormat="1" outlineLevel="1" x14ac:dyDescent="0.2">
      <c r="A2" s="94" t="s">
        <v>45</v>
      </c>
      <c r="B2" s="87"/>
      <c r="C2" s="88"/>
      <c r="D2" s="89"/>
      <c r="E2" s="90"/>
      <c r="F2" s="91"/>
      <c r="G2" s="91"/>
      <c r="H2" s="91"/>
      <c r="I2" s="91"/>
      <c r="J2" s="91"/>
      <c r="M2" s="91"/>
      <c r="N2" s="91"/>
      <c r="O2" s="95"/>
      <c r="S2" s="95" t="s">
        <v>46</v>
      </c>
    </row>
    <row r="3" spans="1:20" s="93" customFormat="1" outlineLevel="1" x14ac:dyDescent="0.2">
      <c r="A3" s="94" t="s">
        <v>47</v>
      </c>
      <c r="B3" s="87"/>
      <c r="C3" s="88"/>
      <c r="D3" s="89"/>
      <c r="E3" s="90"/>
      <c r="F3" s="91"/>
      <c r="G3" s="91"/>
      <c r="H3" s="91"/>
      <c r="I3" s="91"/>
      <c r="J3" s="91"/>
      <c r="M3" s="91"/>
      <c r="N3" s="91"/>
      <c r="O3" s="95"/>
      <c r="S3" s="95" t="s">
        <v>48</v>
      </c>
    </row>
    <row r="4" spans="1:20" s="93" customFormat="1" outlineLevel="1" x14ac:dyDescent="0.2">
      <c r="A4" s="94" t="s">
        <v>49</v>
      </c>
      <c r="B4" s="87"/>
      <c r="C4" s="88"/>
      <c r="D4" s="89"/>
      <c r="E4" s="90"/>
      <c r="F4" s="91"/>
      <c r="G4" s="91"/>
      <c r="H4" s="91"/>
      <c r="I4" s="91"/>
      <c r="J4" s="91"/>
      <c r="M4" s="91"/>
      <c r="N4" s="91"/>
      <c r="O4" s="95"/>
      <c r="S4" s="95" t="s">
        <v>50</v>
      </c>
    </row>
    <row r="5" spans="1:20" s="93" customFormat="1" outlineLevel="1" x14ac:dyDescent="0.2">
      <c r="A5" s="96" t="s">
        <v>51</v>
      </c>
      <c r="B5" s="87"/>
      <c r="C5" s="88"/>
      <c r="D5" s="89"/>
      <c r="E5" s="90"/>
      <c r="F5" s="91"/>
      <c r="G5" s="91"/>
      <c r="H5" s="91"/>
      <c r="I5" s="91"/>
      <c r="J5" s="91"/>
      <c r="M5" s="91"/>
      <c r="N5" s="91"/>
      <c r="O5" s="97"/>
      <c r="S5" s="97" t="s">
        <v>52</v>
      </c>
    </row>
    <row r="6" spans="1:20" s="93" customFormat="1" ht="14.25" x14ac:dyDescent="0.2">
      <c r="A6" s="89"/>
      <c r="B6" s="87"/>
      <c r="C6" s="91"/>
      <c r="D6" s="98"/>
      <c r="E6" s="91"/>
      <c r="F6" s="99"/>
      <c r="G6" s="99"/>
      <c r="H6" s="99"/>
      <c r="I6" s="91"/>
      <c r="J6" s="91"/>
      <c r="K6" s="91"/>
      <c r="L6" s="91"/>
      <c r="M6" s="91"/>
    </row>
    <row r="8" spans="1:20" ht="19.5" x14ac:dyDescent="0.35">
      <c r="A8" s="105" t="s">
        <v>1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</row>
    <row r="9" spans="1:20" ht="19.5" x14ac:dyDescent="0.35">
      <c r="A9" s="105" t="s">
        <v>56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</row>
    <row r="10" spans="1:20" ht="15" x14ac:dyDescent="0.2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</row>
    <row r="11" spans="1:20" ht="34.5" customHeight="1" x14ac:dyDescent="0.25">
      <c r="A11" s="38"/>
      <c r="B11" s="107" t="s">
        <v>66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"/>
    </row>
    <row r="12" spans="1:20" ht="12" customHeight="1" x14ac:dyDescent="0.25">
      <c r="A12" s="38"/>
      <c r="B12" s="23"/>
      <c r="C12" s="22"/>
      <c r="D12" s="38"/>
      <c r="E12" s="39"/>
      <c r="F12" s="39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</row>
    <row r="13" spans="1:20" ht="15.75" x14ac:dyDescent="0.3">
      <c r="A13" s="23"/>
      <c r="B13" s="19" t="s">
        <v>42</v>
      </c>
      <c r="C13" s="20">
        <v>0.3</v>
      </c>
      <c r="D13" s="23"/>
      <c r="E13" s="21"/>
      <c r="F13" s="21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41"/>
    </row>
    <row r="14" spans="1:20" ht="15" customHeight="1" x14ac:dyDescent="0.3">
      <c r="A14" s="38"/>
      <c r="B14" s="19" t="s">
        <v>28</v>
      </c>
      <c r="C14" s="20">
        <v>0.64</v>
      </c>
      <c r="D14" s="42"/>
      <c r="E14" s="39"/>
      <c r="F14" s="39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</row>
    <row r="15" spans="1:20" ht="15.75" x14ac:dyDescent="0.3">
      <c r="A15" s="23"/>
      <c r="B15" s="19" t="s">
        <v>2</v>
      </c>
      <c r="C15" s="20" t="s">
        <v>57</v>
      </c>
      <c r="D15" s="23"/>
      <c r="E15" s="21"/>
      <c r="F15" s="21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41"/>
    </row>
    <row r="16" spans="1:20" ht="15.75" x14ac:dyDescent="0.3">
      <c r="A16" s="23"/>
      <c r="B16" s="19" t="s">
        <v>3</v>
      </c>
      <c r="C16" s="20" t="s">
        <v>4</v>
      </c>
      <c r="D16" s="23"/>
      <c r="E16" s="21"/>
      <c r="F16" s="21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41"/>
    </row>
    <row r="17" spans="1:22" ht="15.75" x14ac:dyDescent="0.3">
      <c r="A17" s="23"/>
      <c r="B17" s="19" t="s">
        <v>5</v>
      </c>
      <c r="C17" s="20" t="s">
        <v>6</v>
      </c>
      <c r="D17" s="23"/>
      <c r="E17" s="21"/>
      <c r="F17" s="21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41"/>
    </row>
    <row r="18" spans="1:22" ht="15.75" x14ac:dyDescent="0.3">
      <c r="A18" s="23"/>
      <c r="B18" s="19" t="s">
        <v>31</v>
      </c>
      <c r="C18" s="20">
        <v>0.5</v>
      </c>
      <c r="D18" s="23"/>
      <c r="E18" s="21"/>
      <c r="F18" s="21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41"/>
    </row>
    <row r="19" spans="1:22" ht="15.75" x14ac:dyDescent="0.3">
      <c r="A19" s="23"/>
      <c r="B19" s="19" t="s">
        <v>37</v>
      </c>
      <c r="C19" s="20">
        <v>0.8</v>
      </c>
      <c r="D19" s="23"/>
      <c r="E19" s="21"/>
      <c r="F19" s="21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41"/>
    </row>
    <row r="20" spans="1:22" ht="15.75" x14ac:dyDescent="0.25">
      <c r="A20" s="23"/>
      <c r="B20" s="43"/>
      <c r="C20" s="44"/>
      <c r="D20" s="23"/>
      <c r="E20" s="21"/>
      <c r="F20" s="21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41"/>
    </row>
    <row r="21" spans="1:22" ht="17.25" customHeight="1" x14ac:dyDescent="0.3">
      <c r="A21" s="117" t="s">
        <v>29</v>
      </c>
      <c r="B21" s="118" t="s">
        <v>7</v>
      </c>
      <c r="C21" s="119" t="s">
        <v>32</v>
      </c>
      <c r="D21" s="120" t="s">
        <v>8</v>
      </c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2"/>
      <c r="S21" s="117" t="s">
        <v>30</v>
      </c>
    </row>
    <row r="22" spans="1:22" ht="15.75" customHeight="1" x14ac:dyDescent="0.3">
      <c r="A22" s="123"/>
      <c r="B22" s="109"/>
      <c r="C22" s="25" t="s">
        <v>9</v>
      </c>
      <c r="D22" s="111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3"/>
      <c r="S22" s="123"/>
    </row>
    <row r="23" spans="1:22" ht="35.25" customHeight="1" x14ac:dyDescent="0.3">
      <c r="A23" s="124"/>
      <c r="B23" s="110"/>
      <c r="C23" s="74" t="s">
        <v>10</v>
      </c>
      <c r="D23" s="114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6"/>
      <c r="S23" s="124"/>
    </row>
    <row r="24" spans="1:22" ht="16.5" customHeight="1" x14ac:dyDescent="0.3">
      <c r="A24" s="24"/>
      <c r="B24" s="26" t="s">
        <v>11</v>
      </c>
      <c r="C24" s="27"/>
      <c r="D24" s="27"/>
      <c r="E24" s="28"/>
      <c r="F24" s="2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25"/>
    </row>
    <row r="25" spans="1:22" ht="21.75" customHeight="1" x14ac:dyDescent="0.2">
      <c r="A25" s="82">
        <v>1</v>
      </c>
      <c r="B25" s="81" t="s">
        <v>34</v>
      </c>
      <c r="C25" s="84" t="s">
        <v>35</v>
      </c>
      <c r="D25" s="84">
        <v>1555</v>
      </c>
      <c r="E25" s="29" t="s">
        <v>12</v>
      </c>
      <c r="F25" s="85">
        <v>1.3</v>
      </c>
      <c r="G25" s="75" t="s">
        <v>12</v>
      </c>
      <c r="H25" s="85">
        <v>0.85</v>
      </c>
      <c r="I25" s="75" t="s">
        <v>12</v>
      </c>
      <c r="J25" s="79">
        <v>0.8</v>
      </c>
      <c r="K25" s="76" t="s">
        <v>36</v>
      </c>
      <c r="L25" s="76"/>
      <c r="M25" s="77"/>
      <c r="N25" s="75"/>
      <c r="O25" s="77"/>
      <c r="P25" s="126"/>
      <c r="Q25" s="126"/>
      <c r="R25" s="126"/>
      <c r="S25" s="127">
        <f>D25*F25*H25*J25</f>
        <v>1374.62</v>
      </c>
      <c r="U25" s="78"/>
    </row>
    <row r="26" spans="1:22" ht="32.25" customHeight="1" x14ac:dyDescent="0.2">
      <c r="A26" s="82">
        <f>2</f>
        <v>2</v>
      </c>
      <c r="B26" s="81" t="s">
        <v>58</v>
      </c>
      <c r="C26" s="84" t="s">
        <v>38</v>
      </c>
      <c r="D26" s="84">
        <v>4824</v>
      </c>
      <c r="E26" s="29" t="s">
        <v>12</v>
      </c>
      <c r="F26" s="85">
        <v>1.3</v>
      </c>
      <c r="G26" s="85" t="s">
        <v>12</v>
      </c>
      <c r="H26" s="85">
        <v>1.3</v>
      </c>
      <c r="I26" s="85" t="s">
        <v>12</v>
      </c>
      <c r="J26" s="85">
        <v>0.85</v>
      </c>
      <c r="K26" s="85" t="s">
        <v>12</v>
      </c>
      <c r="L26" s="85">
        <v>1.55</v>
      </c>
      <c r="M26" s="85" t="s">
        <v>12</v>
      </c>
      <c r="N26" s="85">
        <v>0.64</v>
      </c>
      <c r="O26" s="108"/>
      <c r="P26" s="108"/>
      <c r="Q26" s="80"/>
      <c r="S26" s="127">
        <f>D26*F26*H26*J26*L26*N26</f>
        <v>6874.2385920000006</v>
      </c>
    </row>
    <row r="27" spans="1:22" ht="15.75" x14ac:dyDescent="0.3">
      <c r="A27" s="82"/>
      <c r="B27" s="30" t="s">
        <v>13</v>
      </c>
      <c r="C27" s="27"/>
      <c r="D27" s="27"/>
      <c r="E27" s="28"/>
      <c r="F27" s="2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28">
        <f>S25+S26</f>
        <v>8248.8585920000005</v>
      </c>
    </row>
    <row r="28" spans="1:22" ht="18" customHeight="1" x14ac:dyDescent="0.3">
      <c r="A28" s="82">
        <v>4</v>
      </c>
      <c r="B28" s="81" t="s">
        <v>39</v>
      </c>
      <c r="C28" s="84" t="s">
        <v>40</v>
      </c>
      <c r="D28" s="31"/>
      <c r="E28" s="32"/>
      <c r="F28" s="32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46">
        <v>0.26250000000000001</v>
      </c>
      <c r="S28" s="128">
        <f>S27*R28</f>
        <v>2165.3253804000001</v>
      </c>
    </row>
    <row r="29" spans="1:22" ht="18" customHeight="1" x14ac:dyDescent="0.3">
      <c r="A29" s="82"/>
      <c r="B29" s="81" t="s">
        <v>13</v>
      </c>
      <c r="C29" s="84"/>
      <c r="D29" s="31"/>
      <c r="E29" s="32"/>
      <c r="F29" s="32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46"/>
      <c r="S29" s="128">
        <f>S27+S28</f>
        <v>10414.1839724</v>
      </c>
    </row>
    <row r="30" spans="1:22" ht="18" customHeight="1" x14ac:dyDescent="0.3">
      <c r="A30" s="82"/>
      <c r="B30" s="81" t="s">
        <v>41</v>
      </c>
      <c r="C30" s="84" t="s">
        <v>59</v>
      </c>
      <c r="D30" s="31"/>
      <c r="E30" s="32"/>
      <c r="F30" s="32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46">
        <v>0.252</v>
      </c>
      <c r="S30" s="128">
        <f>S29*R30</f>
        <v>2624.3743610448</v>
      </c>
    </row>
    <row r="31" spans="1:22" ht="17.25" customHeight="1" x14ac:dyDescent="0.3">
      <c r="A31" s="82"/>
      <c r="B31" s="81" t="s">
        <v>14</v>
      </c>
      <c r="C31" s="27"/>
      <c r="D31" s="27"/>
      <c r="E31" s="28"/>
      <c r="F31" s="2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27">
        <f>S29+S30</f>
        <v>13038.5583334448</v>
      </c>
    </row>
    <row r="32" spans="1:22" ht="17.25" customHeight="1" x14ac:dyDescent="0.3">
      <c r="A32" s="82">
        <v>5</v>
      </c>
      <c r="B32" s="81" t="s">
        <v>15</v>
      </c>
      <c r="C32" s="27"/>
      <c r="D32" s="27"/>
      <c r="E32" s="28"/>
      <c r="F32" s="2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47">
        <v>1.06</v>
      </c>
      <c r="S32" s="127">
        <f>S31*R32</f>
        <v>13820.871833451489</v>
      </c>
      <c r="U32" s="6"/>
      <c r="V32" s="6"/>
    </row>
    <row r="33" spans="1:31" ht="15" customHeight="1" x14ac:dyDescent="0.3">
      <c r="A33" s="82"/>
      <c r="B33" s="34" t="s">
        <v>16</v>
      </c>
      <c r="C33" s="27"/>
      <c r="D33" s="27"/>
      <c r="E33" s="28"/>
      <c r="F33" s="2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28"/>
      <c r="U33" s="6"/>
      <c r="V33" s="6"/>
    </row>
    <row r="34" spans="1:31" ht="19.5" customHeight="1" x14ac:dyDescent="0.3">
      <c r="A34" s="82">
        <v>6</v>
      </c>
      <c r="B34" s="81" t="s">
        <v>60</v>
      </c>
      <c r="C34" s="84" t="s">
        <v>38</v>
      </c>
      <c r="D34" s="84">
        <v>1559</v>
      </c>
      <c r="E34" s="29" t="s">
        <v>12</v>
      </c>
      <c r="F34" s="85">
        <v>1.3</v>
      </c>
      <c r="G34" s="85" t="s">
        <v>12</v>
      </c>
      <c r="H34" s="85">
        <v>1.1000000000000001</v>
      </c>
      <c r="I34" s="85" t="s">
        <v>12</v>
      </c>
      <c r="J34" s="85">
        <v>1.75</v>
      </c>
      <c r="K34" s="85" t="s">
        <v>12</v>
      </c>
      <c r="L34" s="85">
        <v>0.64</v>
      </c>
      <c r="M34" s="85" t="s">
        <v>0</v>
      </c>
      <c r="N34" s="85"/>
      <c r="O34" s="108"/>
      <c r="P34" s="108"/>
      <c r="Q34" s="20"/>
      <c r="R34" s="45"/>
      <c r="S34" s="127">
        <f>D34*F34*H34*J34*L34</f>
        <v>2496.8944000000006</v>
      </c>
      <c r="U34" s="6"/>
      <c r="V34" s="6"/>
    </row>
    <row r="35" spans="1:31" ht="15.75" x14ac:dyDescent="0.3">
      <c r="A35" s="82"/>
      <c r="B35" s="30" t="s">
        <v>17</v>
      </c>
      <c r="C35" s="27"/>
      <c r="D35" s="27"/>
      <c r="E35" s="28"/>
      <c r="F35" s="2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27">
        <f>S34</f>
        <v>2496.8944000000006</v>
      </c>
    </row>
    <row r="36" spans="1:31" ht="15.75" x14ac:dyDescent="0.3">
      <c r="A36" s="82"/>
      <c r="B36" s="24" t="s">
        <v>18</v>
      </c>
      <c r="C36" s="27"/>
      <c r="D36" s="27"/>
      <c r="E36" s="28"/>
      <c r="F36" s="2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27">
        <f>S32+S35</f>
        <v>16317.76623345149</v>
      </c>
    </row>
    <row r="37" spans="1:31" ht="15.75" x14ac:dyDescent="0.3">
      <c r="A37" s="82"/>
      <c r="B37" s="24" t="s">
        <v>61</v>
      </c>
      <c r="C37" s="27"/>
      <c r="D37" s="27"/>
      <c r="E37" s="28"/>
      <c r="F37" s="2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35">
        <v>0.1</v>
      </c>
      <c r="S37" s="127">
        <f>S36*R37</f>
        <v>1631.7766233451491</v>
      </c>
    </row>
    <row r="38" spans="1:31" ht="15.75" x14ac:dyDescent="0.3">
      <c r="A38" s="82"/>
      <c r="B38" s="24" t="s">
        <v>62</v>
      </c>
      <c r="C38" s="27"/>
      <c r="D38" s="27"/>
      <c r="E38" s="28"/>
      <c r="F38" s="2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35"/>
      <c r="S38" s="127">
        <f>S36+S37</f>
        <v>17949.542856796637</v>
      </c>
    </row>
    <row r="39" spans="1:31" ht="15.75" x14ac:dyDescent="0.3">
      <c r="A39" s="82"/>
      <c r="B39" s="24" t="s">
        <v>63</v>
      </c>
      <c r="C39" s="27"/>
      <c r="D39" s="27"/>
      <c r="E39" s="28"/>
      <c r="F39" s="2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35"/>
      <c r="S39" s="127">
        <f>S38</f>
        <v>17949.542856796637</v>
      </c>
      <c r="U39" s="6"/>
    </row>
    <row r="40" spans="1:31" ht="19.5" customHeight="1" x14ac:dyDescent="0.3">
      <c r="A40" s="82">
        <v>7</v>
      </c>
      <c r="B40" s="81" t="s">
        <v>19</v>
      </c>
      <c r="C40" s="27"/>
      <c r="D40" s="27"/>
      <c r="E40" s="28"/>
      <c r="F40" s="28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47">
        <v>3.76</v>
      </c>
      <c r="S40" s="127">
        <f>S39*R40</f>
        <v>67490.281141555359</v>
      </c>
      <c r="T40" s="8"/>
      <c r="U40" s="6"/>
    </row>
    <row r="41" spans="1:31" ht="15.75" x14ac:dyDescent="0.3">
      <c r="A41" s="82"/>
      <c r="B41" s="24" t="s">
        <v>20</v>
      </c>
      <c r="C41" s="27"/>
      <c r="D41" s="36"/>
      <c r="E41" s="37"/>
      <c r="F41" s="37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>
        <v>0.18</v>
      </c>
      <c r="S41" s="127">
        <f>S40*R41</f>
        <v>12148.250605479963</v>
      </c>
      <c r="U41" s="7"/>
      <c r="V41" s="7"/>
    </row>
    <row r="42" spans="1:31" ht="15.75" x14ac:dyDescent="0.3">
      <c r="A42" s="83"/>
      <c r="B42" s="129" t="s">
        <v>21</v>
      </c>
      <c r="C42" s="130"/>
      <c r="D42" s="130"/>
      <c r="E42" s="131"/>
      <c r="F42" s="131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3">
        <f>S40+S41</f>
        <v>79638.531747035318</v>
      </c>
    </row>
    <row r="43" spans="1:31" ht="21" customHeight="1" x14ac:dyDescent="0.3">
      <c r="A43" s="20"/>
      <c r="B43" s="19"/>
      <c r="C43" s="23"/>
      <c r="D43" s="23"/>
      <c r="E43" s="21"/>
      <c r="F43" s="21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48"/>
    </row>
    <row r="44" spans="1:31" ht="14.25" customHeight="1" x14ac:dyDescent="0.3">
      <c r="B44" s="49" t="s">
        <v>64</v>
      </c>
      <c r="C44" s="20"/>
      <c r="D44" s="41"/>
      <c r="E44" s="43"/>
      <c r="F44" s="4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48"/>
    </row>
    <row r="45" spans="1:31" ht="13.5" customHeight="1" x14ac:dyDescent="0.3">
      <c r="A45" s="50"/>
      <c r="B45" s="51"/>
      <c r="C45" s="41"/>
      <c r="D45" s="41"/>
      <c r="E45" s="43"/>
      <c r="F45" s="4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48"/>
    </row>
    <row r="46" spans="1:31" ht="17.25" customHeight="1" x14ac:dyDescent="0.25">
      <c r="A46" s="52" t="s">
        <v>22</v>
      </c>
      <c r="B46" s="53"/>
      <c r="C46" s="54"/>
      <c r="D46" s="54"/>
      <c r="E46" s="55"/>
      <c r="F46" s="55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6"/>
      <c r="T46" s="57"/>
      <c r="U46" s="57"/>
      <c r="V46" s="5"/>
      <c r="W46" s="5"/>
      <c r="X46" s="5"/>
      <c r="Y46" s="5"/>
      <c r="Z46" s="5"/>
      <c r="AA46" s="5"/>
      <c r="AB46" s="5"/>
      <c r="AC46" s="5"/>
      <c r="AD46" s="5"/>
      <c r="AE46" s="9"/>
    </row>
    <row r="47" spans="1:31" ht="14.25" x14ac:dyDescent="0.25">
      <c r="A47" s="52">
        <v>1.3</v>
      </c>
      <c r="B47" s="58" t="s">
        <v>23</v>
      </c>
      <c r="C47" s="59"/>
      <c r="D47" s="59"/>
      <c r="E47" s="60"/>
      <c r="F47" s="60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2"/>
      <c r="S47" s="62"/>
      <c r="T47" s="57"/>
      <c r="U47" s="57"/>
      <c r="V47" s="5"/>
      <c r="W47" s="5"/>
      <c r="X47" s="5"/>
      <c r="Y47" s="5"/>
      <c r="Z47" s="5"/>
      <c r="AA47" s="5"/>
      <c r="AB47" s="5"/>
      <c r="AC47" s="5"/>
      <c r="AD47" s="5"/>
      <c r="AE47" s="9"/>
    </row>
    <row r="48" spans="1:31" ht="14.25" x14ac:dyDescent="0.25">
      <c r="A48" s="52">
        <v>0.85</v>
      </c>
      <c r="B48" s="58" t="s">
        <v>24</v>
      </c>
      <c r="C48" s="59"/>
      <c r="D48" s="59"/>
      <c r="E48" s="63"/>
      <c r="F48" s="63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4"/>
      <c r="S48" s="54"/>
      <c r="T48" s="57"/>
      <c r="U48" s="57"/>
      <c r="V48" s="5"/>
      <c r="W48" s="5"/>
      <c r="X48" s="5"/>
      <c r="Y48" s="5"/>
      <c r="Z48" s="5"/>
      <c r="AA48" s="5"/>
      <c r="AB48" s="5"/>
      <c r="AC48" s="5"/>
      <c r="AD48" s="5"/>
      <c r="AE48" s="9"/>
    </row>
    <row r="49" spans="1:34" ht="15.75" x14ac:dyDescent="0.25">
      <c r="A49" s="52">
        <v>1.3</v>
      </c>
      <c r="B49" s="58" t="s">
        <v>33</v>
      </c>
      <c r="C49" s="64"/>
      <c r="D49" s="64"/>
      <c r="E49" s="65"/>
      <c r="F49" s="65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10"/>
      <c r="S49" s="10"/>
      <c r="T49" s="10"/>
      <c r="U49" s="10"/>
      <c r="V49" s="10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11"/>
      <c r="AH49" s="12"/>
    </row>
    <row r="50" spans="1:34" ht="14.25" x14ac:dyDescent="0.25">
      <c r="A50" s="52">
        <v>1.1000000000000001</v>
      </c>
      <c r="B50" s="58" t="s">
        <v>25</v>
      </c>
      <c r="C50" s="59"/>
      <c r="D50" s="59"/>
      <c r="E50" s="63"/>
      <c r="F50" s="63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4"/>
      <c r="S50" s="54"/>
      <c r="T50" s="57"/>
      <c r="U50" s="57"/>
      <c r="V50" s="5"/>
      <c r="W50" s="5"/>
      <c r="X50" s="5"/>
      <c r="Y50" s="5"/>
      <c r="Z50" s="5"/>
      <c r="AA50" s="5"/>
      <c r="AB50" s="5"/>
      <c r="AC50" s="5"/>
      <c r="AD50" s="11"/>
      <c r="AE50" s="12"/>
    </row>
    <row r="51" spans="1:34" ht="14.25" x14ac:dyDescent="0.25">
      <c r="A51" s="52">
        <v>1.75</v>
      </c>
      <c r="B51" s="58" t="s">
        <v>26</v>
      </c>
      <c r="C51" s="59"/>
      <c r="D51" s="59"/>
      <c r="E51" s="63"/>
      <c r="F51" s="63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4"/>
      <c r="S51" s="54"/>
      <c r="T51" s="57"/>
      <c r="U51" s="57"/>
      <c r="V51" s="5"/>
      <c r="W51" s="5"/>
      <c r="X51" s="5"/>
      <c r="Y51" s="5"/>
      <c r="Z51" s="5"/>
      <c r="AA51" s="5"/>
      <c r="AB51" s="5"/>
      <c r="AC51" s="5"/>
      <c r="AD51" s="11"/>
      <c r="AE51" s="12"/>
    </row>
    <row r="52" spans="1:34" ht="14.25" x14ac:dyDescent="0.25">
      <c r="A52" s="52">
        <v>1.55</v>
      </c>
      <c r="B52" s="58" t="s">
        <v>27</v>
      </c>
      <c r="C52" s="66"/>
      <c r="D52" s="66"/>
      <c r="E52" s="67"/>
      <c r="F52" s="67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8"/>
      <c r="S52" s="68"/>
      <c r="T52" s="69"/>
      <c r="U52" s="69"/>
    </row>
    <row r="53" spans="1:34" ht="14.25" x14ac:dyDescent="0.25">
      <c r="A53" s="52">
        <v>3.7</v>
      </c>
      <c r="B53" s="70" t="s">
        <v>65</v>
      </c>
      <c r="C53" s="71"/>
      <c r="D53" s="72"/>
      <c r="E53" s="63"/>
      <c r="F53" s="63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4"/>
      <c r="S53" s="54"/>
      <c r="T53" s="73"/>
      <c r="U53" s="73"/>
      <c r="V53" s="13"/>
      <c r="W53" s="13"/>
      <c r="X53" s="13"/>
      <c r="Y53" s="13"/>
      <c r="Z53" s="13"/>
      <c r="AA53" s="13"/>
      <c r="AB53" s="14"/>
      <c r="AC53" s="14"/>
      <c r="AD53" s="14"/>
      <c r="AE53" s="15"/>
    </row>
    <row r="54" spans="1:34" ht="15" x14ac:dyDescent="0.25">
      <c r="A54" s="23"/>
      <c r="B54" s="23"/>
      <c r="C54" s="23"/>
      <c r="D54" s="22"/>
      <c r="E54" s="40"/>
      <c r="F54" s="40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41"/>
    </row>
    <row r="55" spans="1:34" ht="14.25" x14ac:dyDescent="0.25">
      <c r="A55" s="52"/>
      <c r="B55" s="70"/>
      <c r="C55" s="71"/>
      <c r="D55" s="72"/>
      <c r="E55" s="63"/>
      <c r="F55" s="63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4"/>
      <c r="S55" s="54"/>
      <c r="T55" s="73"/>
      <c r="U55" s="73"/>
      <c r="V55" s="13"/>
      <c r="W55" s="13"/>
      <c r="X55" s="13"/>
      <c r="Y55" s="13"/>
      <c r="Z55" s="13"/>
      <c r="AA55" s="13"/>
      <c r="AB55" s="14"/>
      <c r="AC55" s="14"/>
      <c r="AD55" s="14"/>
      <c r="AE55" s="15"/>
    </row>
    <row r="56" spans="1:34" ht="14.25" x14ac:dyDescent="0.25">
      <c r="A56" s="52"/>
      <c r="B56" s="102" t="s">
        <v>53</v>
      </c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59"/>
      <c r="N56" s="59"/>
      <c r="O56" s="59"/>
      <c r="P56" s="59"/>
      <c r="Q56" s="59"/>
      <c r="R56" s="54"/>
      <c r="S56" s="54"/>
      <c r="T56" s="73"/>
      <c r="U56" s="73"/>
      <c r="V56" s="13"/>
      <c r="W56" s="13"/>
      <c r="X56" s="13"/>
      <c r="Y56" s="13"/>
      <c r="Z56" s="13"/>
      <c r="AA56" s="13"/>
      <c r="AB56" s="14"/>
      <c r="AC56" s="14"/>
      <c r="AD56" s="14"/>
      <c r="AE56" s="15"/>
    </row>
    <row r="57" spans="1:34" x14ac:dyDescent="0.2">
      <c r="B57" s="104" t="s">
        <v>54</v>
      </c>
      <c r="C57" s="103"/>
      <c r="D57" s="103"/>
      <c r="E57" s="103"/>
      <c r="F57" s="103"/>
      <c r="G57" s="103"/>
      <c r="H57" s="103"/>
      <c r="I57" s="103"/>
      <c r="J57" s="103"/>
      <c r="K57" s="103"/>
      <c r="L57" s="103"/>
    </row>
    <row r="58" spans="1:34" x14ac:dyDescent="0.2">
      <c r="B58" s="89"/>
      <c r="C58" s="100"/>
      <c r="D58" s="88"/>
      <c r="E58" s="89"/>
      <c r="F58" s="101"/>
      <c r="G58" s="101"/>
      <c r="H58" s="101"/>
      <c r="I58" s="101"/>
      <c r="J58" s="101"/>
      <c r="K58" s="101"/>
      <c r="L58" s="101"/>
    </row>
    <row r="59" spans="1:34" x14ac:dyDescent="0.2">
      <c r="B59" s="102" t="s">
        <v>55</v>
      </c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4"/>
      <c r="N59" s="4"/>
      <c r="O59" s="4"/>
      <c r="P59" s="4"/>
      <c r="Q59" s="4"/>
      <c r="R59" s="3"/>
      <c r="S59" s="3"/>
      <c r="T59" s="3"/>
      <c r="U59" s="3"/>
      <c r="V59" s="3"/>
      <c r="W59" s="3"/>
    </row>
    <row r="60" spans="1:34" x14ac:dyDescent="0.2">
      <c r="B60" s="104" t="s">
        <v>54</v>
      </c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4"/>
      <c r="N60" s="4"/>
      <c r="O60" s="4"/>
      <c r="P60" s="4"/>
      <c r="Q60" s="4"/>
      <c r="R60" s="3"/>
      <c r="S60" s="3"/>
      <c r="T60" s="3"/>
      <c r="U60" s="3"/>
      <c r="V60" s="3"/>
      <c r="W60" s="3"/>
    </row>
    <row r="61" spans="1:34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3"/>
      <c r="S61" s="3"/>
      <c r="T61" s="3"/>
      <c r="U61" s="3"/>
      <c r="V61" s="3"/>
      <c r="W61" s="3"/>
    </row>
    <row r="62" spans="1:34" ht="27.75" customHeight="1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3"/>
      <c r="S62" s="3"/>
      <c r="T62" s="3"/>
      <c r="U62" s="3"/>
      <c r="V62" s="3"/>
      <c r="W62" s="3"/>
    </row>
    <row r="63" spans="1:34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3"/>
      <c r="S63" s="16"/>
      <c r="T63" s="3"/>
      <c r="U63" s="3"/>
      <c r="V63" s="3"/>
      <c r="W63" s="3"/>
    </row>
    <row r="64" spans="1:34" x14ac:dyDescent="0.2">
      <c r="B64" s="3"/>
      <c r="C64" s="3"/>
      <c r="D64" s="3"/>
      <c r="E64" s="17"/>
      <c r="F64" s="17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23" x14ac:dyDescent="0.2">
      <c r="B65" s="3"/>
      <c r="C65" s="3"/>
      <c r="D65" s="3"/>
      <c r="E65" s="17"/>
      <c r="F65" s="17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16"/>
      <c r="T65" s="3"/>
      <c r="U65" s="3"/>
      <c r="V65" s="3"/>
      <c r="W65" s="3"/>
    </row>
    <row r="66" spans="2:23" x14ac:dyDescent="0.2">
      <c r="B66" s="3"/>
      <c r="C66" s="3"/>
      <c r="D66" s="3"/>
      <c r="E66" s="17"/>
      <c r="F66" s="17"/>
      <c r="G66" s="3"/>
      <c r="H66" s="16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2:23" x14ac:dyDescent="0.2">
      <c r="B67" s="3"/>
      <c r="C67" s="3"/>
      <c r="D67" s="3"/>
      <c r="E67" s="17"/>
      <c r="F67" s="17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2:23" x14ac:dyDescent="0.2">
      <c r="B68" s="3"/>
      <c r="C68" s="3"/>
      <c r="D68" s="3"/>
      <c r="E68" s="17"/>
      <c r="F68" s="17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</sheetData>
  <mergeCells count="14">
    <mergeCell ref="D21:R23"/>
    <mergeCell ref="S21:S23"/>
    <mergeCell ref="O26:P26"/>
    <mergeCell ref="O34:P34"/>
    <mergeCell ref="B56:L56"/>
    <mergeCell ref="B57:L57"/>
    <mergeCell ref="B59:L59"/>
    <mergeCell ref="B60:L60"/>
    <mergeCell ref="A8:S8"/>
    <mergeCell ref="A9:S9"/>
    <mergeCell ref="A10:S10"/>
    <mergeCell ref="B11:S11"/>
    <mergeCell ref="A21:A23"/>
    <mergeCell ref="B21:B23"/>
  </mergeCells>
  <pageMargins left="0.70866141732283472" right="0.70866141732283472" top="0.39370078740157483" bottom="0.39370078740157483" header="0.31496062992125984" footer="0.31496062992125984"/>
  <pageSetup paperSize="9" scale="75" fitToHeight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4.3 - 1 этап (ч.1)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ashamshur</cp:lastModifiedBy>
  <cp:lastPrinted>2014-11-11T04:13:13Z</cp:lastPrinted>
  <dcterms:created xsi:type="dcterms:W3CDTF">2011-10-12T06:33:52Z</dcterms:created>
  <dcterms:modified xsi:type="dcterms:W3CDTF">2014-11-11T05:41:56Z</dcterms:modified>
</cp:coreProperties>
</file>